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Phelen Dropbox\Seyes\2603 Accessibilité\2604 UNR - conformité RGAA\"/>
    </mc:Choice>
  </mc:AlternateContent>
  <xr:revisionPtr revIDLastSave="0" documentId="13_ncr:1_{D73CA9F0-D1AC-49CC-AAF3-8AC43EDD7BD5}" xr6:coauthVersionLast="47" xr6:coauthVersionMax="47" xr10:uidLastSave="{00000000-0000-0000-0000-000000000000}"/>
  <bookViews>
    <workbookView xWindow="28950" yWindow="360" windowWidth="28470" windowHeight="15075" tabRatio="500" activeTab="2" xr2:uid="{00000000-000D-0000-FFFF-FFFF00000000}"/>
  </bookViews>
  <sheets>
    <sheet name="Mode d'emploi" sheetId="1" r:id="rId1"/>
    <sheet name="Grille audit" sheetId="2" r:id="rId2"/>
    <sheet name="Synthèse" sheetId="3" r:id="rId3"/>
    <sheet name="Plan de correctio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3" l="1"/>
  <c r="I19" i="3"/>
  <c r="H19" i="3"/>
  <c r="G19" i="3"/>
  <c r="F19" i="3"/>
  <c r="E19" i="3"/>
  <c r="H18" i="3"/>
  <c r="G18" i="3"/>
  <c r="F18" i="3"/>
  <c r="E18" i="3"/>
  <c r="I18" i="3" s="1"/>
  <c r="H17" i="3"/>
  <c r="G17" i="3"/>
  <c r="F17" i="3"/>
  <c r="E17" i="3"/>
  <c r="I17" i="3" s="1"/>
  <c r="H16" i="3"/>
  <c r="G16" i="3"/>
  <c r="F16" i="3"/>
  <c r="I16" i="3" s="1"/>
  <c r="E16" i="3"/>
  <c r="H15" i="3"/>
  <c r="G15" i="3"/>
  <c r="F15" i="3"/>
  <c r="E15" i="3"/>
  <c r="I15" i="3" s="1"/>
  <c r="I14" i="3"/>
  <c r="H14" i="3"/>
  <c r="G14" i="3"/>
  <c r="F14" i="3"/>
  <c r="E14" i="3"/>
  <c r="H13" i="3"/>
  <c r="G13" i="3"/>
  <c r="F13" i="3"/>
  <c r="E13" i="3"/>
  <c r="I13" i="3" s="1"/>
  <c r="I12" i="3"/>
  <c r="H12" i="3"/>
  <c r="G12" i="3"/>
  <c r="F12" i="3"/>
  <c r="E12" i="3"/>
  <c r="I11" i="3"/>
  <c r="H11" i="3"/>
  <c r="G11" i="3"/>
  <c r="F11" i="3"/>
  <c r="E11" i="3"/>
  <c r="H10" i="3"/>
  <c r="G10" i="3"/>
  <c r="F10" i="3"/>
  <c r="E10" i="3"/>
  <c r="I10" i="3" s="1"/>
  <c r="I9" i="3"/>
  <c r="H9" i="3"/>
  <c r="G9" i="3"/>
  <c r="F9" i="3"/>
  <c r="E9" i="3"/>
  <c r="H8" i="3"/>
  <c r="G8" i="3"/>
  <c r="F8" i="3"/>
  <c r="I8" i="3" s="1"/>
  <c r="E8" i="3"/>
  <c r="H7" i="3"/>
  <c r="G7" i="3"/>
  <c r="F7" i="3"/>
  <c r="F20" i="3" s="1"/>
  <c r="E7" i="3"/>
  <c r="I7" i="3" s="1"/>
  <c r="I20" i="3" l="1"/>
  <c r="B22" i="3" s="1"/>
</calcChain>
</file>

<file path=xl/sharedStrings.xml><?xml version="1.0" encoding="utf-8"?>
<sst xmlns="http://schemas.openxmlformats.org/spreadsheetml/2006/main" count="1351" uniqueCount="571">
  <si>
    <t>Grille d'audit RGAA 4.1.2 — SEYES / accessibilite.re</t>
  </si>
  <si>
    <t>Référentiel : RGAA 4.1.2  |  Source officielle : accessibilite.numerique.gouv.fr</t>
  </si>
  <si>
    <t>INFORMATIONS DE LA MISSION</t>
  </si>
  <si>
    <t>Client / Organisme</t>
  </si>
  <si>
    <t>Université Numérique de La Réunion (UNR)</t>
  </si>
  <si>
    <t>URL du site audité</t>
  </si>
  <si>
    <t>https://unr.univ-reunion.fr</t>
  </si>
  <si>
    <t>Auditeur(e)</t>
  </si>
  <si>
    <t>SEYES / accessibilite.re</t>
  </si>
  <si>
    <t>Date de l'audit</t>
  </si>
  <si>
    <t>Juin 2025</t>
  </si>
  <si>
    <t>Version RGAA utilisée</t>
  </si>
  <si>
    <t>RGAA 4.1.2</t>
  </si>
  <si>
    <t>Outil(s) utilisé(s)</t>
  </si>
  <si>
    <t>ARA (DINUM), axe DevTools, WAVE, NVDA/VoiceOver</t>
  </si>
  <si>
    <t>LÉGENDE DES STATUTS</t>
  </si>
  <si>
    <t>C</t>
  </si>
  <si>
    <t>Conforme</t>
  </si>
  <si>
    <t>NC</t>
  </si>
  <si>
    <t>Non conforme</t>
  </si>
  <si>
    <t>NA</t>
  </si>
  <si>
    <t>Non applicable</t>
  </si>
  <si>
    <t>NT</t>
  </si>
  <si>
    <t>Non testé</t>
  </si>
  <si>
    <t>MODE D'EMPLOI</t>
  </si>
  <si>
    <t>1. Remplissez les informations de mission ci-dessus (cellules jaunes).</t>
  </si>
  <si>
    <t>2. Dans l'onglet 'Grille d'audit', personnalisez les noms de pages en ligne 2 (colonnes F à J).</t>
  </si>
  <si>
    <t>3. Pour chaque critère et chaque page, saisissez : C (Conforme), NC (Non conforme), NA (Non applicable) ou NT (Non testé).</t>
  </si>
  <si>
    <t>4. La colonne 'Observations / Preuves' documente les éléments trouvés et les URLs testées.</t>
  </si>
  <si>
    <t>5. L'onglet 'Synthèse' calcule automatiquement le taux de conformité. Appuyez sur F9 pour actualiser.</t>
  </si>
  <si>
    <t>6. Complétez le 'Plan de correction' avec les NC identifiées, leur criticité et l'échéance de correction.</t>
  </si>
  <si>
    <t>7. Ce fichier est à remettre au client avec le rapport d'audit et la déclaration d'accessibilité.</t>
  </si>
  <si>
    <t>RÉFÉRENCES OFFICIELLES</t>
  </si>
  <si>
    <t>Référentiel RGAA 4.1</t>
  </si>
  <si>
    <t>accessibilite.numerique.gouv.fr/methode/criteres-et-tests/</t>
  </si>
  <si>
    <t>Outil ARA (DINUM)</t>
  </si>
  <si>
    <t>ara.numerique.gouv.fr</t>
  </si>
  <si>
    <t>Grille ODS officielle DINUM</t>
  </si>
  <si>
    <t>accessibilite.numerique.gouv.fr/doc/rgaa4.1.2.modele-de-grille-d-audit.ods</t>
  </si>
  <si>
    <t>Grille Koena (référence industrie)</t>
  </si>
  <si>
    <t>koena.net → Kit d'audit RGAA 4.1</t>
  </si>
  <si>
    <t>Assistant RGAA (extension navigateur)</t>
  </si>
  <si>
    <t>design.numerique.gouv.fr/articles/2021-10-06-assistant-rgaa/</t>
  </si>
  <si>
    <t>Déclaration modèle DINUM</t>
  </si>
  <si>
    <t>accessibilite.numerique.gouv.fr/ressources/modele-de-declaration/</t>
  </si>
  <si>
    <t>GRILLE D'AUDIT RGAA 4.1.2  —  Saisir C / NC / NA / NT pour chaque critère et chaque page</t>
  </si>
  <si>
    <t>N° critère</t>
  </si>
  <si>
    <t>Thématique</t>
  </si>
  <si>
    <t>Intitulé du critère</t>
  </si>
  <si>
    <t>Niv.</t>
  </si>
  <si>
    <t>Test rapide</t>
  </si>
  <si>
    <t>P1
Accueil</t>
  </si>
  <si>
    <t>P2
UNRTV</t>
  </si>
  <si>
    <t>P3
Connexion</t>
  </si>
  <si>
    <t>P4
Catalogue cours</t>
  </si>
  <si>
    <t>P5
Déclaration a11y</t>
  </si>
  <si>
    <t>Observations / Preuves</t>
  </si>
  <si>
    <t xml:space="preserve">  1. IMAGES</t>
  </si>
  <si>
    <t>1.1</t>
  </si>
  <si>
    <t>Images</t>
  </si>
  <si>
    <t>Chaque image porteuse d'information a-t-elle une alternative textuelle ?</t>
  </si>
  <si>
    <t>A</t>
  </si>
  <si>
    <t>Vérifier présence alt sur chaque image informative (img, svg, input type=image…)</t>
  </si>
  <si>
    <t>Icons menu alt='icon' (présent mais non pertinent) / Sliders alt='slider N' (non pertinent) / Vignettes cours OK (alt=titre) / Logos OK</t>
  </si>
  <si>
    <t>1.2</t>
  </si>
  <si>
    <t>Chaque image de décoration est-elle ignorée par les technologies d'assistance ?</t>
  </si>
  <si>
    <t>alt vide ou role=presentation sur images déco. Pas de description inutile.</t>
  </si>
  <si>
    <t>Icônes mega-menu avec alt='icon' alors qu'elles sont décoratives (texte du lien présent) → devrait être alt='' aria-hidden='true' sur toutes les pages</t>
  </si>
  <si>
    <t>1.3</t>
  </si>
  <si>
    <t>L'alternative textuelle de chaque image porteuse d'information est-elle pertinente ?</t>
  </si>
  <si>
    <t>L'alt décrit l'information véhiculée, pas l'aspect visuel de l'image.</t>
  </si>
  <si>
    <t>alt='icon' non pertinent (x9 icônes mega-menu) / alt='slider 1..4' non pertinent / Vignettes cours : alt=titre du cours, pertinent</t>
  </si>
  <si>
    <t>1.4</t>
  </si>
  <si>
    <t>Pour chaque CAPTCHA ou image-test, l'alternative permet-elle d'identifier sa nature ?</t>
  </si>
  <si>
    <t>L'alt identifie la fonction du CAPTCHA sans révéler la solution.</t>
  </si>
  <si>
    <t>Aucun CAPTCHA détecté sur les pages analysées</t>
  </si>
  <si>
    <t>1.5</t>
  </si>
  <si>
    <t>Pour chaque CAPTCHA, une solution alternative est-elle présente ?</t>
  </si>
  <si>
    <t>Proposer une alternative non visuelle (audio, logique, contact humain…).</t>
  </si>
  <si>
    <t>Pas de CAPTCHA</t>
  </si>
  <si>
    <t>1.6</t>
  </si>
  <si>
    <t>Chaque image complexe dispose-t-elle d'une description détaillée si nécessaire ?</t>
  </si>
  <si>
    <t>Graphiques, cartes, diagrammes : description longue associée.</t>
  </si>
  <si>
    <t>Pas d'image complexe (graphique, carte) visible - à vérifier sur pages de cours</t>
  </si>
  <si>
    <t>1.7</t>
  </si>
  <si>
    <t>La description détaillée de chaque image complexe est-elle pertinente ?</t>
  </si>
  <si>
    <t>La description longue retranscrit complètement l'information visuelle.</t>
  </si>
  <si>
    <t>Aucune description longue visible</t>
  </si>
  <si>
    <t>1.8</t>
  </si>
  <si>
    <t>Les images texte sont-elles remplacées par du texte stylé lorsque c'est possible ?</t>
  </si>
  <si>
    <t>AA</t>
  </si>
  <si>
    <t>Éviter les images de texte. Utiliser CSS pour la mise en forme.</t>
  </si>
  <si>
    <t>Pas d'image-texte évidente - à vérifier avec CSS désactivé</t>
  </si>
  <si>
    <t>1.9</t>
  </si>
  <si>
    <t>Chaque légende d'image est-elle reliée à l'image correspondante ?</t>
  </si>
  <si>
    <t>Utiliser &lt;figure&gt; et &lt;figcaption&gt; pour relier image et légende.</t>
  </si>
  <si>
    <t>Pas de figure/figcaption visible dans les pages analysées</t>
  </si>
  <si>
    <t xml:space="preserve">  2. CADRES</t>
  </si>
  <si>
    <t>2.1</t>
  </si>
  <si>
    <t>Cadres</t>
  </si>
  <si>
    <t>Chaque cadre (iframe) possède-t-il un titre ?</t>
  </si>
  <si>
    <t>L'attribut title de &lt;iframe&gt; doit décrire le contenu embarqué.</t>
  </si>
  <si>
    <t>Pas d'iframe visible dans les pages analysées - à vérifier sur pages de cours (embed edX/Moodle)</t>
  </si>
  <si>
    <t>2.2</t>
  </si>
  <si>
    <t>Le titre de chaque cadre est-il pertinent ?</t>
  </si>
  <si>
    <t>Le titre décrit clairement le contenu ou la fonction du cadre.</t>
  </si>
  <si>
    <t>Pas d'iframe analysée</t>
  </si>
  <si>
    <t xml:space="preserve">  3. COULEURS</t>
  </si>
  <si>
    <t>3.1</t>
  </si>
  <si>
    <t>Couleurs</t>
  </si>
  <si>
    <t>L'information n'est-elle pas donnée uniquement par la couleur ?</t>
  </si>
  <si>
    <t>Doubler la couleur d'une autre info (icône, texte, motif, forme…).</t>
  </si>
  <si>
    <t>Vérifier les filtres de recherche, badges de thématiques, états actifs des onglets</t>
  </si>
  <si>
    <t>3.2</t>
  </si>
  <si>
    <t>Le contraste texte / arrière-plan est-il suffisant ?</t>
  </si>
  <si>
    <t>Ratio min 4,5:1 texte normal ; 3:1 grand texte (18pt ou 14pt gras).</t>
  </si>
  <si>
    <t>Audit CSS requis - contraste non vérifiable depuis HTML seul. Vigilance sur textes gris du footer et textes secondaires des cartes</t>
  </si>
  <si>
    <t>3.3</t>
  </si>
  <si>
    <t>Le contraste des composants d'interface est-il suffisant ?</t>
  </si>
  <si>
    <t>Ratio min 3:1 pour éléments non textuels (boutons, bordures, icônes…).</t>
  </si>
  <si>
    <t>Boutons, bordures, icônes à vérifier avec DevTools Accessibility</t>
  </si>
  <si>
    <t xml:space="preserve">  4. MULTIMÉDIA</t>
  </si>
  <si>
    <t>4.1</t>
  </si>
  <si>
    <t>Multimédia</t>
  </si>
  <si>
    <t>Chaque média temporel pré-enregistré a-t-il une transcription ou audiodescription ?</t>
  </si>
  <si>
    <t>Vidéo sans son : transcription. Vidéo avec son : voir 4.3.</t>
  </si>
  <si>
    <t>UNRTV : nombreuses vidéos sans transcription textuelle visible dans la page</t>
  </si>
  <si>
    <t>4.2</t>
  </si>
  <si>
    <t>La transcription/audiodescription est-elle pertinente ?</t>
  </si>
  <si>
    <t>Complète, fidèle, incluant dialogues, bruits, textes affichés.</t>
  </si>
  <si>
    <t>UNRTV : pas de transcription trouvée</t>
  </si>
  <si>
    <t>4.3</t>
  </si>
  <si>
    <t>Chaque vidéo synchronisée pré-enregistrée a-t-elle des sous-titres ?</t>
  </si>
  <si>
    <t>Sous-titres obligatoires pour toute vidéo avec piste audio.</t>
  </si>
  <si>
    <t>UNRTV : aucun sous-titre (.vtt) référencé dans les pages de liste de vidéos. À vérifier sur chaque page vidéo individuelle</t>
  </si>
  <si>
    <t>4.4</t>
  </si>
  <si>
    <t>Les sous-titres synchronisés sont-ils pertinents ?</t>
  </si>
  <si>
    <t>Complets, fidèles, bien synchronisés, lisibles (contraste, taille).</t>
  </si>
  <si>
    <t>UNRTV : pas de sous-titres détectés</t>
  </si>
  <si>
    <t>4.5</t>
  </si>
  <si>
    <t>Chaque vidéo dispose-t-elle d'une audiodescription synchronisée si nécessaire ?</t>
  </si>
  <si>
    <t>Pour les vidéos dont l'information visuelle n'est pas accessible à l'audio.</t>
  </si>
  <si>
    <t>UNRTV : à vérifier vidéo par vidéo - impossible depuis listing HTML</t>
  </si>
  <si>
    <t>4.6</t>
  </si>
  <si>
    <t>L'audiodescription est-elle pertinente ?</t>
  </si>
  <si>
    <t>Décrit toutes les informations visuelles importantes sans nuire à l'intelligibilité.</t>
  </si>
  <si>
    <t>Non vérifiable sans accès aux vidéos</t>
  </si>
  <si>
    <t>4.7</t>
  </si>
  <si>
    <t>Chaque média temporel est-il clairement identifiable ?</t>
  </si>
  <si>
    <t>Indiquer la nature du contenu (vidéo, audio) avant le lecteur.</t>
  </si>
  <si>
    <t>UNRTV : vidéos identifiées avec titre, thématique et date - clairement identifiables</t>
  </si>
  <si>
    <t>4.8</t>
  </si>
  <si>
    <t>Chaque média non temporel a-t-il une alternative si nécessaire ?</t>
  </si>
  <si>
    <t>Contenus Flash, Java, SVG animés : alternative accessible requise.</t>
  </si>
  <si>
    <t>Pas de Flash, Java, SVG animé détecté</t>
  </si>
  <si>
    <t>4.9</t>
  </si>
  <si>
    <t>L'alternative d'un média non temporel est-elle pertinente ?</t>
  </si>
  <si>
    <t>L'alternative retranscrit entièrement l'information du contenu original.</t>
  </si>
  <si>
    <t>Pas de média non temporel</t>
  </si>
  <si>
    <t>4.10</t>
  </si>
  <si>
    <t>Chaque son déclenché automatiquement est-il contrôlable ?</t>
  </si>
  <si>
    <t>Son auto &gt; 3s : contrôlable (pause, stop, volume) par l'utilisateur.</t>
  </si>
  <si>
    <t>Aucun son automatique détecté - slider animé à vérifier (son éventuel)</t>
  </si>
  <si>
    <t>4.11</t>
  </si>
  <si>
    <t>La consultation des médias temporels est-elle contrôlable au clavier ?</t>
  </si>
  <si>
    <t>Tous les contrôles du lecteur multimédia sont accessibles au clavier.</t>
  </si>
  <si>
    <t>UNRTV : player vidéo à tester au clavier (contrôles lecture/pause/volume)</t>
  </si>
  <si>
    <t>4.12</t>
  </si>
  <si>
    <t>La consultation des médias non temporels est-elle contrôlable au clavier ?</t>
  </si>
  <si>
    <t>Les éléments interactifs non temporels sont accessibles au clavier.</t>
  </si>
  <si>
    <t>Pas de média non temporel interactif</t>
  </si>
  <si>
    <t>4.13</t>
  </si>
  <si>
    <t>Les médias sont-ils compatibles avec les technologies d'assistance ?</t>
  </si>
  <si>
    <t>Le lecteur multimédia est utilisable avec un lecteur d'écran.</t>
  </si>
  <si>
    <t>UNRTV : compatibilité AT du player vidéo à tester avec NVDA/VoiceOver</t>
  </si>
  <si>
    <t xml:space="preserve">  5. TABLEAUX</t>
  </si>
  <si>
    <t>5.1</t>
  </si>
  <si>
    <t>Tableaux</t>
  </si>
  <si>
    <t>Chaque tableau complexe a-t-il un résumé ?</t>
  </si>
  <si>
    <t>Résumé via attribut summary ou description adjacente.</t>
  </si>
  <si>
    <t>Pas de tableau de données complexe dans les pages analysées</t>
  </si>
  <si>
    <t>5.2</t>
  </si>
  <si>
    <t>Le résumé d'un tableau complexe est-il pertinent ?</t>
  </si>
  <si>
    <t>Explique la structure et aide à la navigation dans le tableau.</t>
  </si>
  <si>
    <t>Pas de tableau complexe</t>
  </si>
  <si>
    <t>5.3</t>
  </si>
  <si>
    <t>Le contenu linéarisé d'un tableau de mise en forme est-il compréhensible ?</t>
  </si>
  <si>
    <t>La lecture ligne par ligne du tableau de mise en forme a du sens.</t>
  </si>
  <si>
    <t>Pas de tableau de mise en forme visible</t>
  </si>
  <si>
    <t>5.4</t>
  </si>
  <si>
    <t>Le titre d'un tableau de données est-il correctement associé ?</t>
  </si>
  <si>
    <t>Utiliser &lt;caption&gt; pour le titre du tableau.</t>
  </si>
  <si>
    <t>Pas de tableau de données avec titre</t>
  </si>
  <si>
    <t>5.5</t>
  </si>
  <si>
    <t>Le titre d'un tableau de données est-il pertinent ?</t>
  </si>
  <si>
    <t>Le titre identifie clairement le sujet du tableau.</t>
  </si>
  <si>
    <t>Pas de tableau</t>
  </si>
  <si>
    <t>5.6</t>
  </si>
  <si>
    <t>Les en-têtes de colonnes et de lignes sont-ils correctement déclarés ?</t>
  </si>
  <si>
    <t>Utiliser &lt;th&gt; avec scope='col' ou scope='row'.</t>
  </si>
  <si>
    <t>Pas d'en-têtes de tableau à vérifier</t>
  </si>
  <si>
    <t>5.7</t>
  </si>
  <si>
    <t>L'association cellule/en-tête est-elle correcte pour les tableaux complexes ?</t>
  </si>
  <si>
    <t>Tableaux complexes : attributs id et headers requis.</t>
  </si>
  <si>
    <t>5.8</t>
  </si>
  <si>
    <t>Les tableaux de mise en forme n'utilisent-ils pas d'éléments de données ?</t>
  </si>
  <si>
    <t>Pas de &lt;th&gt;, &lt;caption&gt;, role=rowheader dans les tableaux de mise en forme.</t>
  </si>
  <si>
    <t>Pas de tableau de mise en forme</t>
  </si>
  <si>
    <t xml:space="preserve">  6. LIENS</t>
  </si>
  <si>
    <t>6.1</t>
  </si>
  <si>
    <t>Liens</t>
  </si>
  <si>
    <t>Chaque lien est-il explicite ?</t>
  </si>
  <si>
    <t>L'intitulé seul permet de comprendre la destination ou la fonction du lien.</t>
  </si>
  <si>
    <t>Liens réseaux sociaux en pied de page = URLs brutes non explicites (https://www.facebook.com/UnivNumReunion/, https://x.com/univnumreunion…) sur toutes les pages</t>
  </si>
  <si>
    <t>6.2</t>
  </si>
  <si>
    <t>Chaque lien a-t-il un intitulé ?</t>
  </si>
  <si>
    <t>Aucun lien vide. Chaque &lt;a&gt; doit avoir du texte ou une alternative.</t>
  </si>
  <si>
    <t>Tous les liens visibles ont un intitulé textuel. Pas de lien vide détecté</t>
  </si>
  <si>
    <t xml:space="preserve">  7. SCRIPTS</t>
  </si>
  <si>
    <t>7.1</t>
  </si>
  <si>
    <t>Scripts</t>
  </si>
  <si>
    <t>Chaque script est-il compatible avec les technologies d'assistance ?</t>
  </si>
  <si>
    <t>Composants JS (onglets, modales, sliders) accessibles aux AT avec ARIA.</t>
  </si>
  <si>
    <t>Mega-menu dropdown, slider, filtres dynamiques à tester avec lecteur d'écran (NVDA+Firefox)</t>
  </si>
  <si>
    <t>7.2</t>
  </si>
  <si>
    <t>L'alternative d'un script est-elle pertinente ?</t>
  </si>
  <si>
    <t>L'alternative offre les mêmes fonctionnalités que le script.</t>
  </si>
  <si>
    <t>Alternatives non vérifiables sans test JS</t>
  </si>
  <si>
    <t>7.3</t>
  </si>
  <si>
    <t>Chaque script est-il contrôlable au clavier ?</t>
  </si>
  <si>
    <t>Tous les éléments interactifs JS utilisables au clavier.</t>
  </si>
  <si>
    <t>Mega-menu, filtres catalogue, onglets (Diplômes/Certificats) à tester au clavier</t>
  </si>
  <si>
    <t>7.4</t>
  </si>
  <si>
    <t>L'utilisateur est-il averti d'un changement de contexte déclenché par un script ?</t>
  </si>
  <si>
    <t>Pas de changement de contexte automatique à la saisie ou au focus.</t>
  </si>
  <si>
    <t>Changements de contexte JS à vérifier</t>
  </si>
  <si>
    <t>7.5</t>
  </si>
  <si>
    <t>Les messages de statut sont-ils correctement restitués par les AT ?</t>
  </si>
  <si>
    <t>role='status', role='alert' ou aria-live pour les messages dynamiques.</t>
  </si>
  <si>
    <t>Résultats de filtrage catalogue : aria-live à vérifier - probablement NC (résultats mis à jour sans annonce)</t>
  </si>
  <si>
    <t xml:space="preserve">  8. ÉLÉMENTS OBLIGATOIRES</t>
  </si>
  <si>
    <t>8.1</t>
  </si>
  <si>
    <t>Éléments obligatoires</t>
  </si>
  <si>
    <t>Chaque page est-elle définie par un type de document ?</t>
  </si>
  <si>
    <t>Présence du doctype HTML5 : &lt;!DOCTYPE html&gt;</t>
  </si>
  <si>
    <t>Drupal 10 génère systématiquement &lt;!DOCTYPE html&gt;</t>
  </si>
  <si>
    <t>8.2</t>
  </si>
  <si>
    <t>Le code source généré est-il valide ?</t>
  </si>
  <si>
    <t>HTML valide sans erreurs bloquantes (validateur W3C).</t>
  </si>
  <si>
    <t>À valider avec le W3C Markup Validator (validator.w3.org)</t>
  </si>
  <si>
    <t>8.3</t>
  </si>
  <si>
    <t>La langue par défaut de la page est-elle présente ?</t>
  </si>
  <si>
    <t>Attribut lang présent sur la balise &lt;html&gt;.</t>
  </si>
  <si>
    <t>lang='fr' présent sur &lt;html&gt; (standard Drupal 10 - confirmé meta Generator: Drupal 10)</t>
  </si>
  <si>
    <t>8.4</t>
  </si>
  <si>
    <t>Le code de langue est-il pertinent ?</t>
  </si>
  <si>
    <t>Code langue correspond à la langue réelle du contenu.</t>
  </si>
  <si>
    <t>Code 'fr' pertinent pour le contenu en français</t>
  </si>
  <si>
    <t>8.5</t>
  </si>
  <si>
    <t>Chaque page a-t-elle un titre ?</t>
  </si>
  <si>
    <t>Balise &lt;title&gt; présente et non vide.</t>
  </si>
  <si>
    <t>P1 ACCUEIL : title='home | Université Numérique de La Réunion' → 'home' en anglais, non pertinent pour la page d'accueil principale</t>
  </si>
  <si>
    <t>8.6</t>
  </si>
  <si>
    <t>Le titre de page est-il pertinent ?</t>
  </si>
  <si>
    <t>Le titre identifie le contenu ou la fonction de la page.</t>
  </si>
  <si>
    <t>P1 : 'home' n'est pas un titre pertinent. Autres pages : titres descriptifs et pertinents</t>
  </si>
  <si>
    <t>8.7</t>
  </si>
  <si>
    <t>Chaque changement de langue est-il indiqué dans le code ?</t>
  </si>
  <si>
    <t>Attribut lang sur les éléments dont la langue diffère de la page.</t>
  </si>
  <si>
    <t>Emojis 📺 et 🔍 dans le menu nav - vérifier si changement de langue requis. Pas de contenu en langue étrangère visible.</t>
  </si>
  <si>
    <t>8.8</t>
  </si>
  <si>
    <t>Le sens de lecture de chaque contenu est-il indiqué ?</t>
  </si>
  <si>
    <t>Attribut dir='ltr' ou dir='rtl' si nécessaire.</t>
  </si>
  <si>
    <t>Pas de contenu en sens de lecture droite-gauche</t>
  </si>
  <si>
    <t>8.9</t>
  </si>
  <si>
    <t>Les balises ne sont-elles pas utilisées uniquement à des fins de présentation ?</t>
  </si>
  <si>
    <t>Pas de &lt;blockquote&gt; pour indenter, pas de &lt;br&gt; pour l'espacement.</t>
  </si>
  <si>
    <t>Vérifier l'utilisation de &lt;br&gt; à des fins d'espacement et &lt;b&gt;/&lt;i&gt; pour présentation</t>
  </si>
  <si>
    <t>8.10</t>
  </si>
  <si>
    <t>Les changements du titre du document sont-ils pertinents ?</t>
  </si>
  <si>
    <t>Le titre se met à jour lors des changements de contenu AJAX.</t>
  </si>
  <si>
    <t>Pas de contenu AJAX principal visible - à vérifier sur le catalogue filtrable</t>
  </si>
  <si>
    <t xml:space="preserve">  9. STRUCTURATION DE L'INFORMATION</t>
  </si>
  <si>
    <t>9.1</t>
  </si>
  <si>
    <t>Structuration de l'information</t>
  </si>
  <si>
    <t>L'information est-elle structurée par des titres appropriés ?</t>
  </si>
  <si>
    <t>H1 unique, hiérarchie cohérente H1&gt;H2&gt;H3 sans sauts.</t>
  </si>
  <si>
    <t>P1 ACCUEIL : pas de H1 (H2 direct: 'Navigation principale', 'Dernières Actualités'...) / P3 CONNEXION : pas de H1 visible / P4 : H1 'Toutes les formations' puis H3 'Les nouveautés' sans H2 intermédiaire</t>
  </si>
  <si>
    <t>9.2</t>
  </si>
  <si>
    <t>La structure des titres est-elle cohérente dans chaque page ?</t>
  </si>
  <si>
    <t>La hiérarchie des titres reflète l'organisation logique du contenu.</t>
  </si>
  <si>
    <t>P1 : structure uniquement H2 sans H1 / P4 : saut H1→H3 non conforme / P2 UNRTV : H1→H2 conforme</t>
  </si>
  <si>
    <t>9.3</t>
  </si>
  <si>
    <t>Chaque liste est-elle correctement structurée ?</t>
  </si>
  <si>
    <t>Utiliser &lt;ul&gt;, &lt;ol&gt;, &lt;dl&gt; pour les listes. Pas de simulation avec tirets.</t>
  </si>
  <si>
    <t>Structure des listes à vérifier dans le DOM complet (balises ul/ol/dl)</t>
  </si>
  <si>
    <t>9.4</t>
  </si>
  <si>
    <t>Chaque citation est-elle correctement indiquée ?</t>
  </si>
  <si>
    <t>Utiliser &lt;blockquote&gt; et &lt;q&gt; pour les citations.</t>
  </si>
  <si>
    <t>Pas de citations visibles dans les pages analysées</t>
  </si>
  <si>
    <t xml:space="preserve">  10. PRÉSENTATION DE L'INFORMATION</t>
  </si>
  <si>
    <t>10.1</t>
  </si>
  <si>
    <t>Présentation de l'information</t>
  </si>
  <si>
    <t>Des feuilles de styles sont-elles utilisées pour contrôler la présentation ?</t>
  </si>
  <si>
    <t>Pas d'attributs HTML de présentation obsolètes (color=, font=, border=…).</t>
  </si>
  <si>
    <t>Vérifier l'absence d'attributs HTML de présentation (color=, font=, border= sur balises)</t>
  </si>
  <si>
    <t>10.2</t>
  </si>
  <si>
    <t>Le contenu visible reste-t-il présent sans feuilles de styles ?</t>
  </si>
  <si>
    <t>Tous les contenus textuels présents dans le HTML, pas seulement en CSS.</t>
  </si>
  <si>
    <t>Tester avec CSS désactivé dans DevTools</t>
  </si>
  <si>
    <t>10.3</t>
  </si>
  <si>
    <t>L'information reste-t-elle compréhensible sans CSS ?</t>
  </si>
  <si>
    <t>La structure HTML seule est lisible et logique.</t>
  </si>
  <si>
    <t>La structure HTML sans CSS doit être lisible et logique</t>
  </si>
  <si>
    <t>10.4</t>
  </si>
  <si>
    <t>Le texte reste-t-il lisible à 200% de zoom ?</t>
  </si>
  <si>
    <t>Pas de perte de contenu ou de fonctionnalité au zoom texte 200%.</t>
  </si>
  <si>
    <t>Tester avec zoom texte 200% dans les préférences navigateur</t>
  </si>
  <si>
    <t>10.5</t>
  </si>
  <si>
    <t>Les déclarations CSS de couleurs sont-elles correctement utilisées ?</t>
  </si>
  <si>
    <t>Si couleur texte définie, couleur fond définie aussi (et inversement).</t>
  </si>
  <si>
    <t>Vérifier les variables CSS couleur du thème custom/univ</t>
  </si>
  <si>
    <t>10.6</t>
  </si>
  <si>
    <t>Chaque lien non évident est-il visible par rapport au texte ?</t>
  </si>
  <si>
    <t>Liens dans le texte distinguables autrement que par la couleur.</t>
  </si>
  <si>
    <t>Vérifier distinction des liens dans le texte courant</t>
  </si>
  <si>
    <t>10.7</t>
  </si>
  <si>
    <t>La prise de focus est-elle visible pour chaque élément ?</t>
  </si>
  <si>
    <t>Focus clavier visible (outline CSS non supprimé).</t>
  </si>
  <si>
    <t>SUSPICION NC : thèmes Drupal custom suppriment souvent outline. Chercher outline:none dans le CSS du thème</t>
  </si>
  <si>
    <t>10.8</t>
  </si>
  <si>
    <t>Les contenus cachés sont-ils ignorés par les AT ?</t>
  </si>
  <si>
    <t>aria-hidden='true' pour les contenus décoratifs masqués.</t>
  </si>
  <si>
    <t>Contenu masqué CSS à vérifier (display:none vs aria-hidden)</t>
  </si>
  <si>
    <t>10.9</t>
  </si>
  <si>
    <t>L'information n'est-elle pas donnée uniquement par forme/taille/position ?</t>
  </si>
  <si>
    <t>Ne pas indiquer 'le bouton vert à droite' sans autre indication.</t>
  </si>
  <si>
    <t>Vérifier les filtres de cours (actif/inactif par couleur uniquement ?)</t>
  </si>
  <si>
    <t>10.10</t>
  </si>
  <si>
    <t>L'information n'est-elle pas donnée par la mise en forme uniquement ?</t>
  </si>
  <si>
    <t>Gras, italique, couleur ne suffisent pas seuls à véhiculer de l'info.</t>
  </si>
  <si>
    <t>Vérifier l'usage de gras/italique pour structurer l'information</t>
  </si>
  <si>
    <t>10.11</t>
  </si>
  <si>
    <t>Le contenu est-il utilisable sans défilement horizontal à 320px ?</t>
  </si>
  <si>
    <t>Site utilisable à 320px de large sans scroll horizontal.</t>
  </si>
  <si>
    <t>Tester à 320px de large (iPhone SE) - slider et mega-menu susceptibles d'avoir du scroll horizontal</t>
  </si>
  <si>
    <t>10.12</t>
  </si>
  <si>
    <t>Les propriétés d'espacement du texte sont-elles modifiables sans perte ?</t>
  </si>
  <si>
    <t>Augmenter interligne/espacement ne casse pas la mise en page.</t>
  </si>
  <si>
    <t>Tester avec bookmarklet Text Spacing (html5accessibility.com/tests/tsbookmarklet.html)</t>
  </si>
  <si>
    <t>10.13</t>
  </si>
  <si>
    <t>Les contenus au survol ou au focus sont-ils contrôlables ?</t>
  </si>
  <si>
    <t>Tooltips et popups masquables sans bouger la souris/le clavier.</t>
  </si>
  <si>
    <t>Tooltips et info-bulles éventuels à vérifier</t>
  </si>
  <si>
    <t>10.14</t>
  </si>
  <si>
    <t>Les contenus CSS uniquement sont-ils visibles au clavier ?</t>
  </si>
  <si>
    <t>Contenu révélé en CSS :hover accessible aussi au focus clavier.</t>
  </si>
  <si>
    <t>Vérifier les menus et contenus révélés uniquement au :hover CSS</t>
  </si>
  <si>
    <t xml:space="preserve">  11. FORMULAIRES</t>
  </si>
  <si>
    <t>11.1</t>
  </si>
  <si>
    <t>Formulaires</t>
  </si>
  <si>
    <t>Chaque champ de formulaire a-t-il une étiquette ?</t>
  </si>
  <si>
    <t>&lt;label for/id&gt;, aria-label, aria-labelledby sur chaque input.</t>
  </si>
  <si>
    <t>P1/P4 : formulaire de recherche sans label visible sur le champ texte. Filtres (type, thématique, durée) sans légende de groupe. P3 : formulaire de connexion à /user/login non analysé directement</t>
  </si>
  <si>
    <t>11.2</t>
  </si>
  <si>
    <t>Chaque étiquette de champ est-elle pertinente ?</t>
  </si>
  <si>
    <t>L'étiquette décrit clairement le champ attendu.</t>
  </si>
  <si>
    <t>Labels des champs de recherche non pertinents ou absents</t>
  </si>
  <si>
    <t>11.3</t>
  </si>
  <si>
    <t>Les étiquettes de champs répétés sont-elles cohérentes d'une page à l'autre ?</t>
  </si>
  <si>
    <t>Champs similaires → étiquettes identiques sur toutes les pages.</t>
  </si>
  <si>
    <t>Cohérence inter-pages à vérifier</t>
  </si>
  <si>
    <t>11.4</t>
  </si>
  <si>
    <t>Chaque étiquette est-elle visuellement proche de son champ ?</t>
  </si>
  <si>
    <t>L'étiquette et son champ sont visuellement proches.</t>
  </si>
  <si>
    <t>Position labels/champs à vérifier en DOM</t>
  </si>
  <si>
    <t>11.5</t>
  </si>
  <si>
    <t>Les champs de même nature sont-ils regroupés ?</t>
  </si>
  <si>
    <t>&lt;fieldset&gt; et &lt;legend&gt; pour grouper les champs liés.</t>
  </si>
  <si>
    <t>P1/P4 : filtres de recherche (Type de formations, Toutes les thématiques, Durée) sans &lt;fieldset&gt;/&lt;legend&gt; apparents</t>
  </si>
  <si>
    <t>11.6</t>
  </si>
  <si>
    <t>Chaque regroupement de champs a-t-il une légende ?</t>
  </si>
  <si>
    <t>Chaque &lt;fieldset&gt; doit avoir un &lt;legend&gt; descriptif.</t>
  </si>
  <si>
    <t>Pas de &lt;legend&gt; visible sur les groupes de filtres</t>
  </si>
  <si>
    <t>11.7</t>
  </si>
  <si>
    <t>La légende de chaque regroupement est-elle pertinente ?</t>
  </si>
  <si>
    <t>La légende décrit clairement le groupe de champs.</t>
  </si>
  <si>
    <t>Légendes à vérifier si présentes</t>
  </si>
  <si>
    <t>11.8</t>
  </si>
  <si>
    <t>L'ordre de tabulation dans les formulaires est-il cohérent ?</t>
  </si>
  <si>
    <t>La navigation Tab suit l'ordre logique visuel du formulaire.</t>
  </si>
  <si>
    <t>Ordre de tabulation dans le formulaire de recherche à tester</t>
  </si>
  <si>
    <t>11.9</t>
  </si>
  <si>
    <t>L'intitulé de chaque bouton est-il pertinent ?</t>
  </si>
  <si>
    <t>Chaque bouton a un texte décrivant son action.</t>
  </si>
  <si>
    <t>Bouton 'Rechercher' : intitulé explicite. P3 : boutons 'Se connecter' et 'Créer un compte' explicites</t>
  </si>
  <si>
    <t>11.10</t>
  </si>
  <si>
    <t>Le contrôle de saisie est-il pertinent ?</t>
  </si>
  <si>
    <t>Les erreurs de validation sont signalées de façon accessible.</t>
  </si>
  <si>
    <t>Messages d'erreur de validation à tester</t>
  </si>
  <si>
    <t>11.11</t>
  </si>
  <si>
    <t>Des suggestions facilitent-elles la correction d'erreurs ?</t>
  </si>
  <si>
    <t>Messages d'erreur suggèrent le format attendu ou la correction.</t>
  </si>
  <si>
    <t>Suggestions de correction à vérifier</t>
  </si>
  <si>
    <t>11.12</t>
  </si>
  <si>
    <t>Les données peuvent-elles être modifiées avant soumission définitive ?</t>
  </si>
  <si>
    <t>Permettre révision, confirmation ou annulation avant envoi.</t>
  </si>
  <si>
    <t>Confirmation avant soumission à vérifier</t>
  </si>
  <si>
    <t>11.13</t>
  </si>
  <si>
    <t>La finalité des champs est-elle déductible pour l'autocomplétion ?</t>
  </si>
  <si>
    <t>Attribut autocomplete avec les valeurs appropriées (name, email…).</t>
  </si>
  <si>
    <t>Attribut autocomplete sur les champs email/password à vérifier sur /user/login</t>
  </si>
  <si>
    <t xml:space="preserve">  12. NAVIGATION</t>
  </si>
  <si>
    <t>12.1</t>
  </si>
  <si>
    <t>Navigation</t>
  </si>
  <si>
    <t>Deux systèmes de navigation différents sont-ils présents ?</t>
  </si>
  <si>
    <t>Au moins 2 parmi : menu, plan du site, moteur de recherche.</t>
  </si>
  <si>
    <t>2 systèmes de navigation : menu principal ET liens pied de page. Moteur de recherche présent sur certaines pages</t>
  </si>
  <si>
    <t>12.2</t>
  </si>
  <si>
    <t>Les menus de navigation sont-ils toujours à la même place ?</t>
  </si>
  <si>
    <t>Navigation cohérente en position sur toutes les pages.</t>
  </si>
  <si>
    <t>Menu principal identique et cohérent sur toutes les pages analysées</t>
  </si>
  <si>
    <t>12.3</t>
  </si>
  <si>
    <t>Le plan du site est-il pertinent ?</t>
  </si>
  <si>
    <t>Plan du site à jour, reflétant la structure réelle.</t>
  </si>
  <si>
    <t>Plan du site non trouvé dans l'échantillon analysé - à vérifier</t>
  </si>
  <si>
    <t>12.4</t>
  </si>
  <si>
    <t>Le fil d'Ariane est-il pertinent ?</t>
  </si>
  <si>
    <t>Fil d'Ariane reflète la position réelle dans l'arborescence.</t>
  </si>
  <si>
    <t>P2 UNRTV : fil d'Ariane 'Accueil'. P4 Catalogue : 'Accueil &gt; Formations'. P1 Accueil : NA (page racine)</t>
  </si>
  <si>
    <t>12.5</t>
  </si>
  <si>
    <t>Chaque fonctionnalité de navigation est-elle cohérente ?</t>
  </si>
  <si>
    <t>Libellés et comportements des liens de navigation cohérents.</t>
  </si>
  <si>
    <t>Libellés et comportements de navigation cohérents d'une page à l'autre</t>
  </si>
  <si>
    <t>12.6</t>
  </si>
  <si>
    <t>Les zones principales peuvent-elles être atteintes ou évitées ?</t>
  </si>
  <si>
    <t>Liens d'évitement ou landmarks ARIA (main, nav, header, footer).</t>
  </si>
  <si>
    <t>Landmarks ARIA (main, nav, header, footer) à vérifier en DOM - Drupal 10 peut les générer selon la configuration</t>
  </si>
  <si>
    <t>12.7</t>
  </si>
  <si>
    <t>Un lien d'évitement vers le contenu principal est-il présent ?</t>
  </si>
  <si>
    <t>Lien 'Aller au contenu' en premier élément tabulable.</t>
  </si>
  <si>
    <t>Lien 'Aller au contenu principal' présent en tête de TOUTES les pages analysées. C sur tout l'échantillon</t>
  </si>
  <si>
    <t>12.8</t>
  </si>
  <si>
    <t>Le lien d'évitement est-il fonctionnel ?</t>
  </si>
  <si>
    <t>Le lien d'évitement déplace le focus vers la cible correcte.</t>
  </si>
  <si>
    <t>Fonctionnement du lien d'évitement à tester au clavier (cible #main-content doit recevoir le focus, tabindex=-1 requis)</t>
  </si>
  <si>
    <t>12.9</t>
  </si>
  <si>
    <t>L'ordre de tabulation est-il cohérent ?</t>
  </si>
  <si>
    <t>L'ordre de tab suit l'ordre logique de lecture.</t>
  </si>
  <si>
    <t>Ordre de tabulation à tester au clavier sur chaque page</t>
  </si>
  <si>
    <t>12.10</t>
  </si>
  <si>
    <t>La navigation ne contient-elle pas de piège au clavier ?</t>
  </si>
  <si>
    <t>L'utilisateur peut sortir de tout composant au clavier (Échap, Tab…).</t>
  </si>
  <si>
    <t>Mega-menu à tester pour pièges au clavier (Échap pour fermer)</t>
  </si>
  <si>
    <t>12.11</t>
  </si>
  <si>
    <t>Les raccourcis d'une seule touche peuvent-ils être désactivés ?</t>
  </si>
  <si>
    <t>Raccourcis alphabétiques désactivables ou reconfigurables.</t>
  </si>
  <si>
    <t>Raccourcis clavier à vérifier</t>
  </si>
  <si>
    <t xml:space="preserve">  13. CONSULTATION</t>
  </si>
  <si>
    <t>13.1</t>
  </si>
  <si>
    <t>Consultation</t>
  </si>
  <si>
    <t>L'utilisateur contrôle-t-il chaque limite de temps ?</t>
  </si>
  <si>
    <t>Désactiver, ajuster ou prolonger les délais d'expiration.</t>
  </si>
  <si>
    <t>Pas de limite de temps visible - à vérifier sur l'espace connecté</t>
  </si>
  <si>
    <t>13.2</t>
  </si>
  <si>
    <t>L'ouverture d'une nouvelle fenêtre est-elle annoncée ?</t>
  </si>
  <si>
    <t>Signaler explicitement les ouvertures dans un nouvel onglet/fenêtre.</t>
  </si>
  <si>
    <t>Liens réseaux sociaux probablement target=_blank sans avertissement - à vérifier dans le HTML source complet</t>
  </si>
  <si>
    <t>13.3</t>
  </si>
  <si>
    <t>Les documents bureautiques téléchargeables sont-ils accessibles ?</t>
  </si>
  <si>
    <t>PDF, Word, Excel accessibles ou alternative textuelle disponible.</t>
  </si>
  <si>
    <t>PDFs de cours et ressources pédagogiques non analysés - à tester en priorité</t>
  </si>
  <si>
    <t>13.4</t>
  </si>
  <si>
    <t>La version accessible offre-t-elle la même information ?</t>
  </si>
  <si>
    <t>L'alternative est complète et à jour par rapport à l'original.</t>
  </si>
  <si>
    <t>Alternatives éventuelles aux PDFs à vérifier</t>
  </si>
  <si>
    <t>13.5</t>
  </si>
  <si>
    <t>Chaque contenu cryptique a-t-il une alternative ?</t>
  </si>
  <si>
    <t>Alternatives textuelles pour art ASCII, émoticons, syntaxes cryptiques.</t>
  </si>
  <si>
    <t>Pas de contenu cryptique (art ASCII, émoticons) dans les pages analysées</t>
  </si>
  <si>
    <t>13.6</t>
  </si>
  <si>
    <t>L'alternative d'un contenu cryptique est-elle pertinente ?</t>
  </si>
  <si>
    <t>L'alternative décrit la signification du contenu cryptique.</t>
  </si>
  <si>
    <t>Pas de contenu cryptique</t>
  </si>
  <si>
    <t>13.7</t>
  </si>
  <si>
    <t>Les flashs et variations brusques de luminosité sont-ils évités ?</t>
  </si>
  <si>
    <t>Pas plus de 3 flashes par seconde pour prévenir les crises épileptiques.</t>
  </si>
  <si>
    <t>Slider animé à vérifier (fréquence des transitions)</t>
  </si>
  <si>
    <t>13.8</t>
  </si>
  <si>
    <t>Chaque contenu en mouvement est-il contrôlable ?</t>
  </si>
  <si>
    <t>Animations et contenus clignotants pausables ou arrêtables.</t>
  </si>
  <si>
    <t>Sliders automatiques probablement NC (pas de bouton pause visible dans l'HTML - à confirmer)</t>
  </si>
  <si>
    <t>13.9</t>
  </si>
  <si>
    <t>Le contenu est-il consultable quelle que soit l'orientation de l'écran ?</t>
  </si>
  <si>
    <t>Site fonctionnel en portrait et paysage.</t>
  </si>
  <si>
    <t>Tester en mode portrait et paysage sur mobile</t>
  </si>
  <si>
    <t>13.10</t>
  </si>
  <si>
    <t>Les gestes complexes ont-ils des alternatives simples ?</t>
  </si>
  <si>
    <t>Swipes et gestures multi-doigts ont une alternative simple.</t>
  </si>
  <si>
    <t>Pas de geste complexe détecté - NA probable</t>
  </si>
  <si>
    <t>13.11</t>
  </si>
  <si>
    <t>Les actions sur pointer peuvent-elles être annulées ?</t>
  </si>
  <si>
    <t>Actions sur pointer down annulables (pointer up).</t>
  </si>
  <si>
    <t>Interactions pointer à vérifier</t>
  </si>
  <si>
    <t>13.12</t>
  </si>
  <si>
    <t>Les fonctionnalités basées sur le mouvement de l'appareil ont-elles des alternatives ?</t>
  </si>
  <si>
    <t>Alternatives aux fonctionnalités gyroscope, agitation, etc.</t>
  </si>
  <si>
    <t>Pas de fonctionnalité basée sur le mouvement de l'appareil détectée</t>
  </si>
  <si>
    <t>SYNTHÈSE DE CONFORMITÉ — RGAA 4.1.2</t>
  </si>
  <si>
    <t>Calcul automatique depuis la Grille d'audit. Appuyez sur F9 pour actualiser.</t>
  </si>
  <si>
    <t>N°</t>
  </si>
  <si>
    <t>Critères</t>
  </si>
  <si>
    <t>Conformes (C)</t>
  </si>
  <si>
    <t>Non conf. (NC)</t>
  </si>
  <si>
    <t>Non applic. (NA)</t>
  </si>
  <si>
    <t>Non testés (NT)</t>
  </si>
  <si>
    <t>Taux C/(C+NC)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</si>
  <si>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</si>
  <si>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</si>
  <si>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</si>
  <si>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</si>
  <si>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</si>
  <si>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</si>
  <si>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</si>
  <si>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</si>
  <si>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</si>
  <si>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</si>
  <si>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</si>
  <si>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</si>
  <si>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</si>
  <si>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TOTAL</t>
  </si>
  <si>
    <t>—</t>
  </si>
  <si>
    <t>Interprétation du taux :
≥ 75% → Partiellement conforme (déclaration obligatoire publiable)
100% → Conforme RGAA niveau AA (objectif légal)</t>
  </si>
  <si>
    <t>PLAN DE CORRECTION — RGAA 4.1.2</t>
  </si>
  <si>
    <t>Une ligne par non-conformité. Prioriser par criticité et impact usager.</t>
  </si>
  <si>
    <t>Intitulé de la NC</t>
  </si>
  <si>
    <t>Criticité</t>
  </si>
  <si>
    <t>Pages concernées</t>
  </si>
  <si>
    <t>Effort estimé</t>
  </si>
  <si>
    <t>Responsable</t>
  </si>
  <si>
    <t>Description correction</t>
  </si>
  <si>
    <t>Statut</t>
  </si>
  <si>
    <t>Échéance</t>
  </si>
  <si>
    <t>Images sans alt textuelle</t>
  </si>
  <si>
    <t>Critique</t>
  </si>
  <si>
    <t>Accueil, Actualités</t>
  </si>
  <si>
    <t>2j</t>
  </si>
  <si>
    <t>Ajouter alt pertinent sur chaque image informative</t>
  </si>
  <si>
    <t>À faire</t>
  </si>
  <si>
    <t>Contraste texte insuffisant</t>
  </si>
  <si>
    <t>Majeure</t>
  </si>
  <si>
    <t>Toutes</t>
  </si>
  <si>
    <t>1j</t>
  </si>
  <si>
    <t>Corriger couleurs grises → ratio 4,5:1 minimum</t>
  </si>
  <si>
    <t>Titre de page non pertinent</t>
  </si>
  <si>
    <t>Actualités, Services</t>
  </si>
  <si>
    <t>0.5j</t>
  </si>
  <si>
    <t>Renseigner &lt;title&gt; unique et descriptif sur chaque page</t>
  </si>
  <si>
    <t>Hiérarchie titres incohérente</t>
  </si>
  <si>
    <t>Restructurer H1/H2/H3. Vérifier chaque gabarit CMS.</t>
  </si>
  <si>
    <t>Champs formulaire sans label</t>
  </si>
  <si>
    <t>Contact</t>
  </si>
  <si>
    <t>Ajouter &lt;label for=…&gt; sur chaque champ</t>
  </si>
  <si>
    <t>Lien d'évitement absent</t>
  </si>
  <si>
    <t>Ajouter &lt;a href='#main'&gt;Aller au contenu&lt;/a&gt; en début de page</t>
  </si>
  <si>
    <t>Vidéos sans sous-titres</t>
  </si>
  <si>
    <t>Actualités</t>
  </si>
  <si>
    <t>3j</t>
  </si>
  <si>
    <t>Créer fichiers .vtt pour les 4 vidéos existantes</t>
  </si>
  <si>
    <t>Focus clavier non visible</t>
  </si>
  <si>
    <t>Supprimer outline:none CSS, ajouter styles de focus visibles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</si>
</sst>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sz val="9"/>
      <color rgb="FFFFFFFF"/>
      <name val="Arial"/>
      <charset val="1"/>
    </font>
    <font>
      <b/>
      <sz val="9"/>
      <color rgb="FF1A4FB8"/>
      <name val="Arial"/>
      <charset val="1"/>
    </font>
    <font>
      <b/>
      <sz val="9"/>
      <color rgb="FF3D4F6E"/>
      <name val="Arial"/>
      <charset val="1"/>
    </font>
    <font>
      <sz val="9"/>
      <color rgb="FF0F1C35"/>
      <name val="Arial"/>
      <charset val="1"/>
    </font>
    <font>
      <b/>
      <sz val="10"/>
      <color rgb="FF1A7F5A"/>
      <name val="Arial"/>
      <charset val="1"/>
    </font>
    <font>
      <b/>
      <sz val="10"/>
      <color rgb="FFB53030"/>
      <name val="Arial"/>
      <charset val="1"/>
    </font>
    <font>
      <b/>
      <sz val="10"/>
      <color rgb="FF3D4F6E"/>
      <name val="Arial"/>
      <charset val="1"/>
    </font>
    <font>
      <b/>
      <sz val="10"/>
      <color rgb="FFB56000"/>
      <name val="Arial"/>
      <charset val="1"/>
    </font>
    <font>
      <sz val="9"/>
      <color rgb="FF3D4F6E"/>
      <name val="Arial"/>
      <charset val="1"/>
    </font>
    <font>
      <sz val="9"/>
      <color rgb="FF1A4FB8"/>
      <name val="Arial"/>
      <charset val="1"/>
    </font>
    <font>
      <b/>
      <sz val="12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0F1C35"/>
      <name val="Arial"/>
      <charset val="1"/>
    </font>
    <font>
      <sz val="8"/>
      <color rgb="FF3D4F6E"/>
      <name val="Arial"/>
      <charset val="1"/>
    </font>
    <font>
      <b/>
      <sz val="10"/>
      <color rgb="FF6B7A94"/>
      <name val="Arial"/>
      <charset val="1"/>
    </font>
    <font>
      <b/>
      <sz val="14"/>
      <color rgb="FFFFFFFF"/>
      <name val="Arial"/>
      <charset val="1"/>
    </font>
    <font>
      <b/>
      <sz val="10"/>
      <color rgb="FF1A4FB8"/>
      <name val="Arial"/>
      <charset val="1"/>
    </font>
    <font>
      <b/>
      <sz val="11"/>
      <color rgb="FFFFFFFF"/>
      <name val="Arial"/>
      <charset val="1"/>
    </font>
    <font>
      <b/>
      <sz val="32"/>
      <color rgb="FF1A4FB8"/>
      <name val="Arial"/>
      <charset val="1"/>
    </font>
    <font>
      <b/>
      <sz val="9"/>
      <color rgb="FFB53030"/>
      <name val="Arial"/>
      <charset val="1"/>
    </font>
    <font>
      <b/>
      <sz val="9"/>
      <color rgb="FFB56000"/>
      <name val="Arial"/>
      <charset val="1"/>
    </font>
  </fonts>
  <fills count="38">
    <fill>
      <patternFill patternType="none"/>
    </fill>
    <fill>
      <patternFill patternType="gray125"/>
    </fill>
    <fill>
      <patternFill patternType="solid">
        <fgColor rgb="FF1A4FB8"/>
        <bgColor rgb="FF3D4F6E"/>
      </patternFill>
    </fill>
    <fill>
      <patternFill patternType="solid">
        <fgColor rgb="FF4A78D4"/>
        <bgColor rgb="FF6B7A94"/>
      </patternFill>
    </fill>
    <fill>
      <patternFill patternType="solid">
        <fgColor rgb="FFF7F8FC"/>
        <bgColor rgb="FFFFFFFF"/>
      </patternFill>
    </fill>
    <fill>
      <patternFill patternType="solid">
        <fgColor rgb="FFFFFACD"/>
        <bgColor rgb="FFFFF8E0"/>
      </patternFill>
    </fill>
    <fill>
      <patternFill patternType="solid">
        <fgColor rgb="FFFFFFFF"/>
        <bgColor rgb="FFF7F8FC"/>
      </patternFill>
    </fill>
    <fill>
      <patternFill patternType="solid">
        <fgColor rgb="FFE6F4ED"/>
        <bgColor rgb="FFE8F8E8"/>
      </patternFill>
    </fill>
    <fill>
      <patternFill patternType="solid">
        <fgColor rgb="FFFDEAEA"/>
        <bgColor rgb="FFF4E8E8"/>
      </patternFill>
    </fill>
    <fill>
      <patternFill patternType="solid">
        <fgColor rgb="FFD9D9D9"/>
        <bgColor rgb="FFDDE3EF"/>
      </patternFill>
    </fill>
    <fill>
      <patternFill patternType="solid">
        <fgColor rgb="FF0F1C35"/>
        <bgColor rgb="FF003300"/>
      </patternFill>
    </fill>
    <fill>
      <patternFill patternType="solid">
        <fgColor rgb="FFC4973A"/>
        <bgColor rgb="FFB56000"/>
      </patternFill>
    </fill>
    <fill>
      <patternFill patternType="solid">
        <fgColor rgb="FFD5E3F5"/>
        <bgColor rgb="FFDDE3EF"/>
      </patternFill>
    </fill>
    <fill>
      <patternFill patternType="solid">
        <fgColor rgb="FFE8EEF9"/>
        <bgColor rgb="FFE8F4F8"/>
      </patternFill>
    </fill>
    <fill>
      <patternFill patternType="solid">
        <fgColor rgb="FFD4E8D4"/>
        <bgColor rgb="FFD4EED4"/>
      </patternFill>
    </fill>
    <fill>
      <patternFill patternType="solid">
        <fgColor rgb="FFE8F0E8"/>
        <bgColor rgb="FFE6F4ED"/>
      </patternFill>
    </fill>
    <fill>
      <patternFill patternType="solid">
        <fgColor rgb="FFFFE0C0"/>
        <bgColor rgb="FFFFE8C0"/>
      </patternFill>
    </fill>
    <fill>
      <patternFill patternType="solid">
        <fgColor rgb="FFFFF0E0"/>
        <bgColor rgb="FFFFF4E0"/>
      </patternFill>
    </fill>
    <fill>
      <patternFill patternType="solid">
        <fgColor rgb="FFE0D0FF"/>
        <bgColor rgb="FFE0E0FF"/>
      </patternFill>
    </fill>
    <fill>
      <patternFill patternType="solid">
        <fgColor rgb="FFF0E8FF"/>
        <bgColor rgb="FFF0F0FF"/>
      </patternFill>
    </fill>
    <fill>
      <patternFill patternType="solid">
        <fgColor rgb="FFD0E8F0"/>
        <bgColor rgb="FFD5E3F5"/>
      </patternFill>
    </fill>
    <fill>
      <patternFill patternType="solid">
        <fgColor rgb="FFE8F4F8"/>
        <bgColor rgb="FFE6F4ED"/>
      </patternFill>
    </fill>
    <fill>
      <patternFill patternType="solid">
        <fgColor rgb="FFFFF0C0"/>
        <bgColor rgb="FFFFE8C0"/>
      </patternFill>
    </fill>
    <fill>
      <patternFill patternType="solid">
        <fgColor rgb="FFFFF8E0"/>
        <bgColor rgb="FFFFF4E0"/>
      </patternFill>
    </fill>
    <fill>
      <patternFill patternType="solid">
        <fgColor rgb="FFEED8D8"/>
        <bgColor rgb="FFD9D9D9"/>
      </patternFill>
    </fill>
    <fill>
      <patternFill patternType="solid">
        <fgColor rgb="FFF4E8E8"/>
        <bgColor rgb="FFFDEAEA"/>
      </patternFill>
    </fill>
    <fill>
      <patternFill patternType="solid">
        <fgColor rgb="FFD4EED4"/>
        <bgColor rgb="FFD4E8D4"/>
      </patternFill>
    </fill>
    <fill>
      <patternFill patternType="solid">
        <fgColor rgb="FFE8F8E8"/>
        <bgColor rgb="FFE6F4ED"/>
      </patternFill>
    </fill>
    <fill>
      <patternFill patternType="solid">
        <fgColor rgb="FFFFE8C0"/>
        <bgColor rgb="FFFFF0C0"/>
      </patternFill>
    </fill>
    <fill>
      <patternFill patternType="solid">
        <fgColor rgb="FFFFF4E0"/>
        <bgColor rgb="FFFFF8E0"/>
      </patternFill>
    </fill>
    <fill>
      <patternFill patternType="solid">
        <fgColor rgb="FFE0E0FF"/>
        <bgColor rgb="FFDDE3EF"/>
      </patternFill>
    </fill>
    <fill>
      <patternFill patternType="solid">
        <fgColor rgb="FFF0F0FF"/>
        <bgColor rgb="FFE8EEF9"/>
      </patternFill>
    </fill>
    <fill>
      <patternFill patternType="solid">
        <fgColor rgb="FFD0FFDC"/>
        <bgColor rgb="FFD4EED4"/>
      </patternFill>
    </fill>
    <fill>
      <patternFill patternType="solid">
        <fgColor rgb="FFE8FFF0"/>
        <bgColor rgb="FFE8F8E8"/>
      </patternFill>
    </fill>
    <fill>
      <patternFill patternType="solid">
        <fgColor rgb="FFFFE0F0"/>
        <bgColor rgb="FFFDEAEA"/>
      </patternFill>
    </fill>
    <fill>
      <patternFill patternType="solid">
        <fgColor rgb="FFFFF0F8"/>
        <bgColor rgb="FFFDEAEA"/>
      </patternFill>
    </fill>
    <fill>
      <patternFill patternType="solid">
        <fgColor rgb="FF1A7F5A"/>
        <bgColor rgb="FF3D4F6E"/>
      </patternFill>
    </fill>
    <fill>
      <patternFill patternType="solid">
        <fgColor rgb="FFB53030"/>
        <bgColor rgb="FFB56000"/>
      </patternFill>
    </fill>
  </fills>
  <borders count="5">
    <border>
      <left/>
      <right/>
      <top/>
      <bottom/>
      <diagonal/>
    </border>
    <border>
      <left style="thin">
        <color rgb="FFDDE3EF"/>
      </left>
      <right style="thin">
        <color rgb="FFDDE3EF"/>
      </right>
      <top style="thin">
        <color rgb="FFDDE3EF"/>
      </top>
      <bottom style="thin">
        <color rgb="FFDDE3E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A4FB8"/>
      </left>
      <right/>
      <top style="thin">
        <color rgb="FF1A4FB8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0" fillId="0" borderId="0" xfId="0" applyFont="1" applyBorder="1" applyAlignment="1">
      <alignment horizontal="left" vertical="center" wrapText="1"/>
    </xf>
    <xf numFmtId="9" fontId="21" fillId="13" borderId="4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left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left" vertical="center" wrapText="1"/>
    </xf>
    <xf numFmtId="0" fontId="15" fillId="23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left" vertical="center" wrapText="1"/>
    </xf>
    <xf numFmtId="0" fontId="15" fillId="24" borderId="1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left" vertical="center" wrapText="1"/>
    </xf>
    <xf numFmtId="0" fontId="15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left" vertical="center" wrapText="1"/>
    </xf>
    <xf numFmtId="0" fontId="15" fillId="26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15" fillId="27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 wrapText="1"/>
    </xf>
    <xf numFmtId="0" fontId="15" fillId="28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left" vertical="center" wrapText="1"/>
    </xf>
    <xf numFmtId="0" fontId="15" fillId="29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left" vertical="center" wrapText="1"/>
    </xf>
    <xf numFmtId="0" fontId="15" fillId="30" borderId="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left" vertical="center" wrapText="1"/>
    </xf>
    <xf numFmtId="0" fontId="15" fillId="31" borderId="1" xfId="0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left" vertical="center" wrapText="1"/>
    </xf>
    <xf numFmtId="0" fontId="15" fillId="32" borderId="1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left" vertical="center" wrapText="1"/>
    </xf>
    <xf numFmtId="0" fontId="15" fillId="33" borderId="1" xfId="0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left" vertical="center" wrapText="1"/>
    </xf>
    <xf numFmtId="0" fontId="15" fillId="34" borderId="1" xfId="0" applyFont="1" applyFill="1" applyBorder="1" applyAlignment="1">
      <alignment horizontal="center" vertical="center" wrapText="1"/>
    </xf>
    <xf numFmtId="0" fontId="5" fillId="34" borderId="1" xfId="0" applyFont="1" applyFill="1" applyBorder="1" applyAlignment="1">
      <alignment horizontal="center" vertical="center" wrapText="1"/>
    </xf>
    <xf numFmtId="0" fontId="5" fillId="34" borderId="1" xfId="0" applyFont="1" applyFill="1" applyBorder="1" applyAlignment="1">
      <alignment horizontal="left" vertical="center" wrapText="1"/>
    </xf>
    <xf numFmtId="0" fontId="15" fillId="35" borderId="1" xfId="0" applyFont="1" applyFill="1" applyBorder="1" applyAlignment="1">
      <alignment horizontal="center" vertical="center" wrapText="1"/>
    </xf>
    <xf numFmtId="0" fontId="5" fillId="35" borderId="1" xfId="0" applyFont="1" applyFill="1" applyBorder="1" applyAlignment="1">
      <alignment horizontal="center" vertical="center" wrapText="1"/>
    </xf>
    <xf numFmtId="0" fontId="5" fillId="35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36" borderId="2" xfId="0" applyFont="1" applyFill="1" applyBorder="1" applyAlignment="1">
      <alignment horizontal="center" vertical="center" wrapText="1"/>
    </xf>
    <xf numFmtId="0" fontId="20" fillId="37" borderId="2" xfId="0" applyFont="1" applyFill="1" applyBorder="1" applyAlignment="1">
      <alignment horizontal="center" vertical="center" wrapText="1"/>
    </xf>
    <xf numFmtId="9" fontId="20" fillId="2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sz val="10"/>
        <color rgb="FFB56000"/>
        <name val="Arial"/>
        <charset val="1"/>
      </font>
      <fill>
        <patternFill>
          <bgColor rgb="FFFFFACD"/>
        </patternFill>
      </fill>
    </dxf>
    <dxf>
      <font>
        <b/>
        <sz val="10"/>
        <color rgb="FF6B7A94"/>
        <name val="Arial"/>
        <charset val="1"/>
      </font>
      <fill>
        <patternFill>
          <bgColor rgb="FFD9D9D9"/>
        </patternFill>
      </fill>
    </dxf>
    <dxf>
      <font>
        <b/>
        <sz val="10"/>
        <color rgb="FFB53030"/>
        <name val="Arial"/>
        <charset val="1"/>
      </font>
      <fill>
        <patternFill>
          <bgColor rgb="FFFDEAEA"/>
        </patternFill>
      </fill>
    </dxf>
    <dxf>
      <font>
        <b/>
        <sz val="10"/>
        <color rgb="FF1A7F5A"/>
        <name val="Arial"/>
        <charset val="1"/>
      </font>
      <fill>
        <patternFill>
          <bgColor rgb="FFE6F4E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FF4E0"/>
      <rgbColor rgb="FF0000FF"/>
      <rgbColor rgb="FFFFE8C0"/>
      <rgbColor rgb="FFFF00FF"/>
      <rgbColor rgb="FFE8F4F8"/>
      <rgbColor rgb="FF800000"/>
      <rgbColor rgb="FFFFF0F8"/>
      <rgbColor rgb="FF000080"/>
      <rgbColor rgb="FFB56000"/>
      <rgbColor rgb="FF800080"/>
      <rgbColor rgb="FF1A7F5A"/>
      <rgbColor rgb="FFD9D9D9"/>
      <rgbColor rgb="FF6B7A94"/>
      <rgbColor rgb="FFD5E3F5"/>
      <rgbColor rgb="FFFDEAEA"/>
      <rgbColor rgb="FFFFFACD"/>
      <rgbColor rgb="FFE8FFF0"/>
      <rgbColor rgb="FF660066"/>
      <rgbColor rgb="FFFFE0F0"/>
      <rgbColor rgb="FF1A4FB8"/>
      <rgbColor rgb="FFE0D0FF"/>
      <rgbColor rgb="FF000080"/>
      <rgbColor rgb="FFFF00FF"/>
      <rgbColor rgb="FFFFF8E0"/>
      <rgbColor rgb="FFE8F8E8"/>
      <rgbColor rgb="FF800080"/>
      <rgbColor rgb="FF800000"/>
      <rgbColor rgb="FFF7F8FC"/>
      <rgbColor rgb="FF0000FF"/>
      <rgbColor rgb="FFF0F0FF"/>
      <rgbColor rgb="FFE6F4ED"/>
      <rgbColor rgb="FFD0FFDC"/>
      <rgbColor rgb="FFFFF0C0"/>
      <rgbColor rgb="FFD0E8F0"/>
      <rgbColor rgb="FFEED8D8"/>
      <rgbColor rgb="FFE0E0FF"/>
      <rgbColor rgb="FFFFE0C0"/>
      <rgbColor rgb="FF4A78D4"/>
      <rgbColor rgb="FFE8F0E8"/>
      <rgbColor rgb="FFDDE3EF"/>
      <rgbColor rgb="FFD4EED4"/>
      <rgbColor rgb="FFC4973A"/>
      <rgbColor rgb="FFF4E8E8"/>
      <rgbColor rgb="FFF0E8FF"/>
      <rgbColor rgb="FFD4E8D4"/>
      <rgbColor rgb="FF0F1C35"/>
      <rgbColor rgb="FFE8EEF9"/>
      <rgbColor rgb="FF003300"/>
      <rgbColor rgb="FF333300"/>
      <rgbColor rgb="FFB53030"/>
      <rgbColor rgb="FFFFF0E0"/>
      <rgbColor rgb="FF3D4F6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4FB8"/>
  </sheetPr>
  <dimension ref="B2:C34"/>
  <sheetViews>
    <sheetView zoomScaleNormal="100" workbookViewId="0">
      <selection activeCell="C25" sqref="C25"/>
    </sheetView>
  </sheetViews>
  <sheetFormatPr baseColWidth="10" defaultColWidth="8.7109375" defaultRowHeight="15" x14ac:dyDescent="0.25"/>
  <cols>
    <col min="1" max="1" width="3" customWidth="1"/>
    <col min="2" max="2" width="26" customWidth="1"/>
    <col min="3" max="3" width="62" customWidth="1"/>
  </cols>
  <sheetData>
    <row r="2" spans="2:3" ht="19.5" customHeight="1" x14ac:dyDescent="0.25">
      <c r="B2" s="9" t="s">
        <v>0</v>
      </c>
      <c r="C2" s="9"/>
    </row>
    <row r="3" spans="2:3" x14ac:dyDescent="0.25">
      <c r="B3" s="8" t="s">
        <v>1</v>
      </c>
      <c r="C3" s="8"/>
    </row>
    <row r="5" spans="2:3" ht="15" customHeight="1" x14ac:dyDescent="0.25">
      <c r="B5" s="7" t="s">
        <v>2</v>
      </c>
      <c r="C5" s="7"/>
    </row>
    <row r="6" spans="2:3" x14ac:dyDescent="0.25">
      <c r="B6" s="10" t="s">
        <v>3</v>
      </c>
      <c r="C6" s="11" t="s">
        <v>4</v>
      </c>
    </row>
    <row r="7" spans="2:3" x14ac:dyDescent="0.25">
      <c r="B7" s="10" t="s">
        <v>5</v>
      </c>
      <c r="C7" s="11" t="s">
        <v>6</v>
      </c>
    </row>
    <row r="8" spans="2:3" x14ac:dyDescent="0.25">
      <c r="B8" s="10" t="s">
        <v>7</v>
      </c>
      <c r="C8" s="11" t="s">
        <v>8</v>
      </c>
    </row>
    <row r="9" spans="2:3" x14ac:dyDescent="0.25">
      <c r="B9" s="10" t="s">
        <v>9</v>
      </c>
      <c r="C9" s="11" t="s">
        <v>10</v>
      </c>
    </row>
    <row r="10" spans="2:3" x14ac:dyDescent="0.25">
      <c r="B10" s="10" t="s">
        <v>11</v>
      </c>
      <c r="C10" s="12" t="s">
        <v>12</v>
      </c>
    </row>
    <row r="11" spans="2:3" x14ac:dyDescent="0.25">
      <c r="B11" s="10" t="s">
        <v>13</v>
      </c>
      <c r="C11" s="12" t="s">
        <v>14</v>
      </c>
    </row>
    <row r="13" spans="2:3" ht="15" customHeight="1" x14ac:dyDescent="0.25">
      <c r="B13" s="7" t="s">
        <v>15</v>
      </c>
      <c r="C13" s="7"/>
    </row>
    <row r="14" spans="2:3" x14ac:dyDescent="0.25">
      <c r="B14" s="13" t="s">
        <v>16</v>
      </c>
      <c r="C14" s="14" t="s">
        <v>17</v>
      </c>
    </row>
    <row r="15" spans="2:3" x14ac:dyDescent="0.25">
      <c r="B15" s="15" t="s">
        <v>18</v>
      </c>
      <c r="C15" s="14" t="s">
        <v>19</v>
      </c>
    </row>
    <row r="16" spans="2:3" x14ac:dyDescent="0.25">
      <c r="B16" s="16" t="s">
        <v>20</v>
      </c>
      <c r="C16" s="14" t="s">
        <v>21</v>
      </c>
    </row>
    <row r="17" spans="2:3" x14ac:dyDescent="0.25">
      <c r="B17" s="17" t="s">
        <v>22</v>
      </c>
      <c r="C17" s="14" t="s">
        <v>23</v>
      </c>
    </row>
    <row r="19" spans="2:3" ht="15" customHeight="1" x14ac:dyDescent="0.25">
      <c r="B19" s="7" t="s">
        <v>24</v>
      </c>
      <c r="C19" s="7"/>
    </row>
    <row r="20" spans="2:3" x14ac:dyDescent="0.25">
      <c r="C20" s="18" t="s">
        <v>25</v>
      </c>
    </row>
    <row r="21" spans="2:3" ht="24" customHeight="1" x14ac:dyDescent="0.25">
      <c r="C21" s="18" t="s">
        <v>26</v>
      </c>
    </row>
    <row r="22" spans="2:3" ht="24" customHeight="1" x14ac:dyDescent="0.25">
      <c r="C22" s="18" t="s">
        <v>27</v>
      </c>
    </row>
    <row r="23" spans="2:3" ht="24" customHeight="1" x14ac:dyDescent="0.25">
      <c r="C23" s="18" t="s">
        <v>28</v>
      </c>
    </row>
    <row r="24" spans="2:3" ht="24" customHeight="1" x14ac:dyDescent="0.25">
      <c r="C24" s="18" t="s">
        <v>29</v>
      </c>
    </row>
    <row r="25" spans="2:3" ht="24" customHeight="1" x14ac:dyDescent="0.25">
      <c r="C25" s="18" t="s">
        <v>30</v>
      </c>
    </row>
    <row r="26" spans="2:3" ht="24" customHeight="1" x14ac:dyDescent="0.25">
      <c r="C26" s="18" t="s">
        <v>31</v>
      </c>
    </row>
    <row r="28" spans="2:3" ht="15" customHeight="1" x14ac:dyDescent="0.25">
      <c r="B28" s="7" t="s">
        <v>32</v>
      </c>
      <c r="C28" s="7"/>
    </row>
    <row r="29" spans="2:3" x14ac:dyDescent="0.25">
      <c r="B29" s="19" t="s">
        <v>33</v>
      </c>
      <c r="C29" s="20" t="s">
        <v>34</v>
      </c>
    </row>
    <row r="30" spans="2:3" x14ac:dyDescent="0.25">
      <c r="B30" s="19" t="s">
        <v>35</v>
      </c>
      <c r="C30" s="20" t="s">
        <v>36</v>
      </c>
    </row>
    <row r="31" spans="2:3" x14ac:dyDescent="0.25">
      <c r="B31" s="19" t="s">
        <v>37</v>
      </c>
      <c r="C31" s="20" t="s">
        <v>38</v>
      </c>
    </row>
    <row r="32" spans="2:3" ht="24" customHeight="1" x14ac:dyDescent="0.25">
      <c r="B32" s="19" t="s">
        <v>39</v>
      </c>
      <c r="C32" s="20" t="s">
        <v>40</v>
      </c>
    </row>
    <row r="33" spans="2:3" ht="24" customHeight="1" x14ac:dyDescent="0.25">
      <c r="B33" s="19" t="s">
        <v>41</v>
      </c>
      <c r="C33" s="20" t="s">
        <v>42</v>
      </c>
    </row>
    <row r="34" spans="2:3" x14ac:dyDescent="0.25">
      <c r="B34" s="19" t="s">
        <v>43</v>
      </c>
      <c r="C34" s="20" t="s">
        <v>44</v>
      </c>
    </row>
  </sheetData>
  <mergeCells count="6">
    <mergeCell ref="B28:C28"/>
    <mergeCell ref="B2:C2"/>
    <mergeCell ref="B3:C3"/>
    <mergeCell ref="B5:C5"/>
    <mergeCell ref="B13:C13"/>
    <mergeCell ref="B19:C1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4FB8"/>
  </sheetPr>
  <dimension ref="A1:K121"/>
  <sheetViews>
    <sheetView zoomScaleNormal="100" workbookViewId="0">
      <pane xSplit="5" ySplit="2" topLeftCell="F115" activePane="bottomRight" state="frozen"/>
      <selection pane="topRight" activeCell="F1" sqref="F1"/>
      <selection pane="bottomLeft" activeCell="A3" sqref="A3"/>
      <selection pane="bottomRight" activeCell="C119" sqref="C119"/>
    </sheetView>
  </sheetViews>
  <sheetFormatPr baseColWidth="10" defaultColWidth="8.7109375" defaultRowHeight="15" x14ac:dyDescent="0.25"/>
  <cols>
    <col min="1" max="1" width="7" customWidth="1"/>
    <col min="2" max="2" width="14" customWidth="1"/>
    <col min="3" max="3" width="48" customWidth="1"/>
    <col min="4" max="4" width="7" customWidth="1"/>
    <col min="5" max="5" width="28" customWidth="1"/>
    <col min="6" max="10" width="12" customWidth="1"/>
    <col min="11" max="11" width="42" customWidth="1"/>
  </cols>
  <sheetData>
    <row r="1" spans="1:11" ht="27.75" customHeight="1" x14ac:dyDescent="0.25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6" customHeight="1" x14ac:dyDescent="0.25">
      <c r="A2" s="21" t="s">
        <v>46</v>
      </c>
      <c r="B2" s="21" t="s">
        <v>47</v>
      </c>
      <c r="C2" s="21" t="s">
        <v>48</v>
      </c>
      <c r="D2" s="21" t="s">
        <v>49</v>
      </c>
      <c r="E2" s="21" t="s">
        <v>50</v>
      </c>
      <c r="F2" s="22" t="s">
        <v>51</v>
      </c>
      <c r="G2" s="22" t="s">
        <v>52</v>
      </c>
      <c r="H2" s="22" t="s">
        <v>53</v>
      </c>
      <c r="I2" s="22" t="s">
        <v>54</v>
      </c>
      <c r="J2" s="22" t="s">
        <v>55</v>
      </c>
      <c r="K2" s="21" t="s">
        <v>56</v>
      </c>
    </row>
    <row r="3" spans="1:11" ht="21.75" customHeight="1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3.75" customHeight="1" x14ac:dyDescent="0.25">
      <c r="A4" s="23" t="s">
        <v>58</v>
      </c>
      <c r="B4" s="24" t="s">
        <v>59</v>
      </c>
      <c r="C4" s="25" t="s">
        <v>60</v>
      </c>
      <c r="D4" s="23" t="s">
        <v>61</v>
      </c>
      <c r="E4" s="25" t="s">
        <v>62</v>
      </c>
      <c r="F4" s="26" t="s">
        <v>18</v>
      </c>
      <c r="G4" s="26" t="s">
        <v>18</v>
      </c>
      <c r="H4" s="27" t="s">
        <v>16</v>
      </c>
      <c r="I4" s="26" t="s">
        <v>18</v>
      </c>
      <c r="J4" s="27" t="s">
        <v>16</v>
      </c>
      <c r="K4" s="28" t="s">
        <v>63</v>
      </c>
    </row>
    <row r="5" spans="1:11" ht="33.75" customHeight="1" x14ac:dyDescent="0.25">
      <c r="A5" s="29" t="s">
        <v>64</v>
      </c>
      <c r="B5" s="30" t="s">
        <v>59</v>
      </c>
      <c r="C5" s="31" t="s">
        <v>65</v>
      </c>
      <c r="D5" s="29" t="s">
        <v>61</v>
      </c>
      <c r="E5" s="31" t="s">
        <v>66</v>
      </c>
      <c r="F5" s="26" t="s">
        <v>18</v>
      </c>
      <c r="G5" s="26" t="s">
        <v>18</v>
      </c>
      <c r="H5" s="26" t="s">
        <v>18</v>
      </c>
      <c r="I5" s="26" t="s">
        <v>18</v>
      </c>
      <c r="J5" s="26" t="s">
        <v>18</v>
      </c>
      <c r="K5" s="28" t="s">
        <v>67</v>
      </c>
    </row>
    <row r="6" spans="1:11" ht="33.75" customHeight="1" x14ac:dyDescent="0.25">
      <c r="A6" s="23" t="s">
        <v>68</v>
      </c>
      <c r="B6" s="24" t="s">
        <v>59</v>
      </c>
      <c r="C6" s="25" t="s">
        <v>69</v>
      </c>
      <c r="D6" s="23" t="s">
        <v>61</v>
      </c>
      <c r="E6" s="25" t="s">
        <v>70</v>
      </c>
      <c r="F6" s="26" t="s">
        <v>18</v>
      </c>
      <c r="G6" s="26" t="s">
        <v>18</v>
      </c>
      <c r="H6" s="27" t="s">
        <v>16</v>
      </c>
      <c r="I6" s="26" t="s">
        <v>18</v>
      </c>
      <c r="J6" s="27" t="s">
        <v>16</v>
      </c>
      <c r="K6" s="28" t="s">
        <v>71</v>
      </c>
    </row>
    <row r="7" spans="1:11" ht="33.75" customHeight="1" x14ac:dyDescent="0.25">
      <c r="A7" s="29" t="s">
        <v>72</v>
      </c>
      <c r="B7" s="30" t="s">
        <v>59</v>
      </c>
      <c r="C7" s="31" t="s">
        <v>73</v>
      </c>
      <c r="D7" s="29" t="s">
        <v>61</v>
      </c>
      <c r="E7" s="31" t="s">
        <v>74</v>
      </c>
      <c r="F7" s="32" t="s">
        <v>20</v>
      </c>
      <c r="G7" s="32" t="s">
        <v>20</v>
      </c>
      <c r="H7" s="32" t="s">
        <v>20</v>
      </c>
      <c r="I7" s="32" t="s">
        <v>20</v>
      </c>
      <c r="J7" s="32" t="s">
        <v>20</v>
      </c>
      <c r="K7" s="28" t="s">
        <v>75</v>
      </c>
    </row>
    <row r="8" spans="1:11" ht="33.75" customHeight="1" x14ac:dyDescent="0.25">
      <c r="A8" s="23" t="s">
        <v>76</v>
      </c>
      <c r="B8" s="24" t="s">
        <v>59</v>
      </c>
      <c r="C8" s="25" t="s">
        <v>77</v>
      </c>
      <c r="D8" s="23" t="s">
        <v>61</v>
      </c>
      <c r="E8" s="25" t="s">
        <v>78</v>
      </c>
      <c r="F8" s="32" t="s">
        <v>20</v>
      </c>
      <c r="G8" s="32" t="s">
        <v>20</v>
      </c>
      <c r="H8" s="32" t="s">
        <v>20</v>
      </c>
      <c r="I8" s="32" t="s">
        <v>20</v>
      </c>
      <c r="J8" s="32" t="s">
        <v>20</v>
      </c>
      <c r="K8" s="28" t="s">
        <v>79</v>
      </c>
    </row>
    <row r="9" spans="1:11" ht="33.75" customHeight="1" x14ac:dyDescent="0.25">
      <c r="A9" s="29" t="s">
        <v>80</v>
      </c>
      <c r="B9" s="30" t="s">
        <v>59</v>
      </c>
      <c r="C9" s="31" t="s">
        <v>81</v>
      </c>
      <c r="D9" s="29" t="s">
        <v>61</v>
      </c>
      <c r="E9" s="31" t="s">
        <v>82</v>
      </c>
      <c r="F9" s="33" t="s">
        <v>22</v>
      </c>
      <c r="G9" s="33" t="s">
        <v>22</v>
      </c>
      <c r="H9" s="33" t="s">
        <v>22</v>
      </c>
      <c r="I9" s="33" t="s">
        <v>22</v>
      </c>
      <c r="J9" s="33" t="s">
        <v>22</v>
      </c>
      <c r="K9" s="28" t="s">
        <v>83</v>
      </c>
    </row>
    <row r="10" spans="1:11" ht="33.75" customHeight="1" x14ac:dyDescent="0.25">
      <c r="A10" s="23" t="s">
        <v>84</v>
      </c>
      <c r="B10" s="24" t="s">
        <v>59</v>
      </c>
      <c r="C10" s="25" t="s">
        <v>85</v>
      </c>
      <c r="D10" s="23" t="s">
        <v>61</v>
      </c>
      <c r="E10" s="25" t="s">
        <v>86</v>
      </c>
      <c r="F10" s="33" t="s">
        <v>22</v>
      </c>
      <c r="G10" s="33" t="s">
        <v>22</v>
      </c>
      <c r="H10" s="33" t="s">
        <v>22</v>
      </c>
      <c r="I10" s="33" t="s">
        <v>22</v>
      </c>
      <c r="J10" s="33" t="s">
        <v>22</v>
      </c>
      <c r="K10" s="28" t="s">
        <v>87</v>
      </c>
    </row>
    <row r="11" spans="1:11" ht="33.75" customHeight="1" x14ac:dyDescent="0.25">
      <c r="A11" s="29" t="s">
        <v>88</v>
      </c>
      <c r="B11" s="30" t="s">
        <v>59</v>
      </c>
      <c r="C11" s="31" t="s">
        <v>89</v>
      </c>
      <c r="D11" s="29" t="s">
        <v>90</v>
      </c>
      <c r="E11" s="31" t="s">
        <v>91</v>
      </c>
      <c r="F11" s="33" t="s">
        <v>22</v>
      </c>
      <c r="G11" s="33" t="s">
        <v>22</v>
      </c>
      <c r="H11" s="33" t="s">
        <v>22</v>
      </c>
      <c r="I11" s="33" t="s">
        <v>22</v>
      </c>
      <c r="J11" s="33" t="s">
        <v>22</v>
      </c>
      <c r="K11" s="28" t="s">
        <v>92</v>
      </c>
    </row>
    <row r="12" spans="1:11" ht="33.75" customHeight="1" x14ac:dyDescent="0.25">
      <c r="A12" s="23" t="s">
        <v>93</v>
      </c>
      <c r="B12" s="24" t="s">
        <v>59</v>
      </c>
      <c r="C12" s="25" t="s">
        <v>94</v>
      </c>
      <c r="D12" s="23" t="s">
        <v>61</v>
      </c>
      <c r="E12" s="25" t="s">
        <v>95</v>
      </c>
      <c r="F12" s="33" t="s">
        <v>22</v>
      </c>
      <c r="G12" s="33" t="s">
        <v>22</v>
      </c>
      <c r="H12" s="33" t="s">
        <v>22</v>
      </c>
      <c r="I12" s="33" t="s">
        <v>22</v>
      </c>
      <c r="J12" s="33" t="s">
        <v>22</v>
      </c>
      <c r="K12" s="28" t="s">
        <v>96</v>
      </c>
    </row>
    <row r="13" spans="1:11" ht="21.75" customHeight="1" x14ac:dyDescent="0.25">
      <c r="A13" s="5" t="s">
        <v>97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33.75" customHeight="1" x14ac:dyDescent="0.25">
      <c r="A14" s="34" t="s">
        <v>98</v>
      </c>
      <c r="B14" s="35" t="s">
        <v>99</v>
      </c>
      <c r="C14" s="36" t="s">
        <v>100</v>
      </c>
      <c r="D14" s="34" t="s">
        <v>61</v>
      </c>
      <c r="E14" s="36" t="s">
        <v>101</v>
      </c>
      <c r="F14" s="32" t="s">
        <v>20</v>
      </c>
      <c r="G14" s="32" t="s">
        <v>20</v>
      </c>
      <c r="H14" s="32" t="s">
        <v>20</v>
      </c>
      <c r="I14" s="32" t="s">
        <v>20</v>
      </c>
      <c r="J14" s="32" t="s">
        <v>20</v>
      </c>
      <c r="K14" s="28" t="s">
        <v>102</v>
      </c>
    </row>
    <row r="15" spans="1:11" ht="33.75" customHeight="1" x14ac:dyDescent="0.25">
      <c r="A15" s="37" t="s">
        <v>103</v>
      </c>
      <c r="B15" s="38" t="s">
        <v>99</v>
      </c>
      <c r="C15" s="39" t="s">
        <v>104</v>
      </c>
      <c r="D15" s="37" t="s">
        <v>61</v>
      </c>
      <c r="E15" s="39" t="s">
        <v>105</v>
      </c>
      <c r="F15" s="32" t="s">
        <v>20</v>
      </c>
      <c r="G15" s="32" t="s">
        <v>20</v>
      </c>
      <c r="H15" s="32" t="s">
        <v>20</v>
      </c>
      <c r="I15" s="32" t="s">
        <v>20</v>
      </c>
      <c r="J15" s="32" t="s">
        <v>20</v>
      </c>
      <c r="K15" s="28" t="s">
        <v>106</v>
      </c>
    </row>
    <row r="16" spans="1:11" ht="21.75" customHeight="1" x14ac:dyDescent="0.25">
      <c r="A16" s="5" t="s">
        <v>107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3.75" customHeight="1" x14ac:dyDescent="0.25">
      <c r="A17" s="40" t="s">
        <v>108</v>
      </c>
      <c r="B17" s="41" t="s">
        <v>109</v>
      </c>
      <c r="C17" s="42" t="s">
        <v>110</v>
      </c>
      <c r="D17" s="40" t="s">
        <v>61</v>
      </c>
      <c r="E17" s="42" t="s">
        <v>111</v>
      </c>
      <c r="F17" s="33" t="s">
        <v>22</v>
      </c>
      <c r="G17" s="33" t="s">
        <v>22</v>
      </c>
      <c r="H17" s="33" t="s">
        <v>22</v>
      </c>
      <c r="I17" s="33" t="s">
        <v>22</v>
      </c>
      <c r="J17" s="33" t="s">
        <v>22</v>
      </c>
      <c r="K17" s="28" t="s">
        <v>112</v>
      </c>
    </row>
    <row r="18" spans="1:11" ht="33.75" customHeight="1" x14ac:dyDescent="0.25">
      <c r="A18" s="43" t="s">
        <v>113</v>
      </c>
      <c r="B18" s="44" t="s">
        <v>109</v>
      </c>
      <c r="C18" s="45" t="s">
        <v>114</v>
      </c>
      <c r="D18" s="43" t="s">
        <v>90</v>
      </c>
      <c r="E18" s="45" t="s">
        <v>115</v>
      </c>
      <c r="F18" s="33" t="s">
        <v>22</v>
      </c>
      <c r="G18" s="33" t="s">
        <v>22</v>
      </c>
      <c r="H18" s="33" t="s">
        <v>22</v>
      </c>
      <c r="I18" s="33" t="s">
        <v>22</v>
      </c>
      <c r="J18" s="33" t="s">
        <v>22</v>
      </c>
      <c r="K18" s="28" t="s">
        <v>116</v>
      </c>
    </row>
    <row r="19" spans="1:11" ht="33.75" customHeight="1" x14ac:dyDescent="0.25">
      <c r="A19" s="40" t="s">
        <v>117</v>
      </c>
      <c r="B19" s="41" t="s">
        <v>109</v>
      </c>
      <c r="C19" s="42" t="s">
        <v>118</v>
      </c>
      <c r="D19" s="40" t="s">
        <v>90</v>
      </c>
      <c r="E19" s="42" t="s">
        <v>119</v>
      </c>
      <c r="F19" s="33" t="s">
        <v>22</v>
      </c>
      <c r="G19" s="33" t="s">
        <v>22</v>
      </c>
      <c r="H19" s="33" t="s">
        <v>22</v>
      </c>
      <c r="I19" s="33" t="s">
        <v>22</v>
      </c>
      <c r="J19" s="33" t="s">
        <v>22</v>
      </c>
      <c r="K19" s="28" t="s">
        <v>120</v>
      </c>
    </row>
    <row r="20" spans="1:11" ht="21.75" customHeight="1" x14ac:dyDescent="0.25">
      <c r="A20" s="5" t="s">
        <v>121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33.75" customHeight="1" x14ac:dyDescent="0.25">
      <c r="A21" s="46" t="s">
        <v>122</v>
      </c>
      <c r="B21" s="47" t="s">
        <v>123</v>
      </c>
      <c r="C21" s="48" t="s">
        <v>124</v>
      </c>
      <c r="D21" s="46" t="s">
        <v>61</v>
      </c>
      <c r="E21" s="48" t="s">
        <v>125</v>
      </c>
      <c r="F21" s="32" t="s">
        <v>20</v>
      </c>
      <c r="G21" s="26" t="s">
        <v>18</v>
      </c>
      <c r="H21" s="32" t="s">
        <v>20</v>
      </c>
      <c r="I21" s="32" t="s">
        <v>20</v>
      </c>
      <c r="J21" s="32" t="s">
        <v>20</v>
      </c>
      <c r="K21" s="28" t="s">
        <v>126</v>
      </c>
    </row>
    <row r="22" spans="1:11" ht="33.75" customHeight="1" x14ac:dyDescent="0.25">
      <c r="A22" s="49" t="s">
        <v>127</v>
      </c>
      <c r="B22" s="50" t="s">
        <v>123</v>
      </c>
      <c r="C22" s="51" t="s">
        <v>128</v>
      </c>
      <c r="D22" s="49" t="s">
        <v>61</v>
      </c>
      <c r="E22" s="51" t="s">
        <v>129</v>
      </c>
      <c r="F22" s="32" t="s">
        <v>20</v>
      </c>
      <c r="G22" s="26" t="s">
        <v>18</v>
      </c>
      <c r="H22" s="32" t="s">
        <v>20</v>
      </c>
      <c r="I22" s="32" t="s">
        <v>20</v>
      </c>
      <c r="J22" s="32" t="s">
        <v>20</v>
      </c>
      <c r="K22" s="28" t="s">
        <v>130</v>
      </c>
    </row>
    <row r="23" spans="1:11" ht="33.75" customHeight="1" x14ac:dyDescent="0.25">
      <c r="A23" s="46" t="s">
        <v>131</v>
      </c>
      <c r="B23" s="47" t="s">
        <v>123</v>
      </c>
      <c r="C23" s="48" t="s">
        <v>132</v>
      </c>
      <c r="D23" s="46" t="s">
        <v>61</v>
      </c>
      <c r="E23" s="48" t="s">
        <v>133</v>
      </c>
      <c r="F23" s="32" t="s">
        <v>20</v>
      </c>
      <c r="G23" s="26" t="s">
        <v>18</v>
      </c>
      <c r="H23" s="32" t="s">
        <v>20</v>
      </c>
      <c r="I23" s="32" t="s">
        <v>20</v>
      </c>
      <c r="J23" s="32" t="s">
        <v>20</v>
      </c>
      <c r="K23" s="28" t="s">
        <v>134</v>
      </c>
    </row>
    <row r="24" spans="1:11" ht="33.75" customHeight="1" x14ac:dyDescent="0.25">
      <c r="A24" s="49" t="s">
        <v>135</v>
      </c>
      <c r="B24" s="50" t="s">
        <v>123</v>
      </c>
      <c r="C24" s="51" t="s">
        <v>136</v>
      </c>
      <c r="D24" s="49" t="s">
        <v>61</v>
      </c>
      <c r="E24" s="51" t="s">
        <v>137</v>
      </c>
      <c r="F24" s="32" t="s">
        <v>20</v>
      </c>
      <c r="G24" s="26" t="s">
        <v>18</v>
      </c>
      <c r="H24" s="32" t="s">
        <v>20</v>
      </c>
      <c r="I24" s="32" t="s">
        <v>20</v>
      </c>
      <c r="J24" s="32" t="s">
        <v>20</v>
      </c>
      <c r="K24" s="28" t="s">
        <v>138</v>
      </c>
    </row>
    <row r="25" spans="1:11" ht="33.75" customHeight="1" x14ac:dyDescent="0.25">
      <c r="A25" s="46" t="s">
        <v>139</v>
      </c>
      <c r="B25" s="47" t="s">
        <v>123</v>
      </c>
      <c r="C25" s="48" t="s">
        <v>140</v>
      </c>
      <c r="D25" s="46" t="s">
        <v>61</v>
      </c>
      <c r="E25" s="48" t="s">
        <v>141</v>
      </c>
      <c r="F25" s="32" t="s">
        <v>20</v>
      </c>
      <c r="G25" s="33" t="s">
        <v>22</v>
      </c>
      <c r="H25" s="32" t="s">
        <v>20</v>
      </c>
      <c r="I25" s="32" t="s">
        <v>20</v>
      </c>
      <c r="J25" s="32" t="s">
        <v>20</v>
      </c>
      <c r="K25" s="28" t="s">
        <v>142</v>
      </c>
    </row>
    <row r="26" spans="1:11" ht="33.75" customHeight="1" x14ac:dyDescent="0.25">
      <c r="A26" s="49" t="s">
        <v>143</v>
      </c>
      <c r="B26" s="50" t="s">
        <v>123</v>
      </c>
      <c r="C26" s="51" t="s">
        <v>144</v>
      </c>
      <c r="D26" s="49" t="s">
        <v>61</v>
      </c>
      <c r="E26" s="51" t="s">
        <v>145</v>
      </c>
      <c r="F26" s="32" t="s">
        <v>20</v>
      </c>
      <c r="G26" s="33" t="s">
        <v>22</v>
      </c>
      <c r="H26" s="32" t="s">
        <v>20</v>
      </c>
      <c r="I26" s="32" t="s">
        <v>20</v>
      </c>
      <c r="J26" s="32" t="s">
        <v>20</v>
      </c>
      <c r="K26" s="28" t="s">
        <v>146</v>
      </c>
    </row>
    <row r="27" spans="1:11" ht="33.75" customHeight="1" x14ac:dyDescent="0.25">
      <c r="A27" s="46" t="s">
        <v>147</v>
      </c>
      <c r="B27" s="47" t="s">
        <v>123</v>
      </c>
      <c r="C27" s="48" t="s">
        <v>148</v>
      </c>
      <c r="D27" s="46" t="s">
        <v>61</v>
      </c>
      <c r="E27" s="48" t="s">
        <v>149</v>
      </c>
      <c r="F27" s="32" t="s">
        <v>20</v>
      </c>
      <c r="G27" s="27" t="s">
        <v>16</v>
      </c>
      <c r="H27" s="32" t="s">
        <v>20</v>
      </c>
      <c r="I27" s="32" t="s">
        <v>20</v>
      </c>
      <c r="J27" s="32" t="s">
        <v>20</v>
      </c>
      <c r="K27" s="28" t="s">
        <v>150</v>
      </c>
    </row>
    <row r="28" spans="1:11" ht="33.75" customHeight="1" x14ac:dyDescent="0.25">
      <c r="A28" s="49" t="s">
        <v>151</v>
      </c>
      <c r="B28" s="50" t="s">
        <v>123</v>
      </c>
      <c r="C28" s="51" t="s">
        <v>152</v>
      </c>
      <c r="D28" s="49" t="s">
        <v>61</v>
      </c>
      <c r="E28" s="51" t="s">
        <v>153</v>
      </c>
      <c r="F28" s="32" t="s">
        <v>20</v>
      </c>
      <c r="G28" s="32" t="s">
        <v>20</v>
      </c>
      <c r="H28" s="32" t="s">
        <v>20</v>
      </c>
      <c r="I28" s="32" t="s">
        <v>20</v>
      </c>
      <c r="J28" s="32" t="s">
        <v>20</v>
      </c>
      <c r="K28" s="28" t="s">
        <v>154</v>
      </c>
    </row>
    <row r="29" spans="1:11" ht="33.75" customHeight="1" x14ac:dyDescent="0.25">
      <c r="A29" s="46" t="s">
        <v>155</v>
      </c>
      <c r="B29" s="47" t="s">
        <v>123</v>
      </c>
      <c r="C29" s="48" t="s">
        <v>156</v>
      </c>
      <c r="D29" s="46" t="s">
        <v>61</v>
      </c>
      <c r="E29" s="48" t="s">
        <v>157</v>
      </c>
      <c r="F29" s="32" t="s">
        <v>20</v>
      </c>
      <c r="G29" s="32" t="s">
        <v>20</v>
      </c>
      <c r="H29" s="32" t="s">
        <v>20</v>
      </c>
      <c r="I29" s="32" t="s">
        <v>20</v>
      </c>
      <c r="J29" s="32" t="s">
        <v>20</v>
      </c>
      <c r="K29" s="28" t="s">
        <v>158</v>
      </c>
    </row>
    <row r="30" spans="1:11" ht="33.75" customHeight="1" x14ac:dyDescent="0.25">
      <c r="A30" s="49" t="s">
        <v>159</v>
      </c>
      <c r="B30" s="50" t="s">
        <v>123</v>
      </c>
      <c r="C30" s="51" t="s">
        <v>160</v>
      </c>
      <c r="D30" s="49" t="s">
        <v>61</v>
      </c>
      <c r="E30" s="51" t="s">
        <v>161</v>
      </c>
      <c r="F30" s="33" t="s">
        <v>22</v>
      </c>
      <c r="G30" s="33" t="s">
        <v>22</v>
      </c>
      <c r="H30" s="33" t="s">
        <v>22</v>
      </c>
      <c r="I30" s="33" t="s">
        <v>22</v>
      </c>
      <c r="J30" s="33" t="s">
        <v>22</v>
      </c>
      <c r="K30" s="28" t="s">
        <v>162</v>
      </c>
    </row>
    <row r="31" spans="1:11" ht="33.75" customHeight="1" x14ac:dyDescent="0.25">
      <c r="A31" s="46" t="s">
        <v>163</v>
      </c>
      <c r="B31" s="47" t="s">
        <v>123</v>
      </c>
      <c r="C31" s="48" t="s">
        <v>164</v>
      </c>
      <c r="D31" s="46" t="s">
        <v>61</v>
      </c>
      <c r="E31" s="48" t="s">
        <v>165</v>
      </c>
      <c r="F31" s="32" t="s">
        <v>20</v>
      </c>
      <c r="G31" s="33" t="s">
        <v>22</v>
      </c>
      <c r="H31" s="32" t="s">
        <v>20</v>
      </c>
      <c r="I31" s="32" t="s">
        <v>20</v>
      </c>
      <c r="J31" s="32" t="s">
        <v>20</v>
      </c>
      <c r="K31" s="28" t="s">
        <v>166</v>
      </c>
    </row>
    <row r="32" spans="1:11" ht="33.75" customHeight="1" x14ac:dyDescent="0.25">
      <c r="A32" s="49" t="s">
        <v>167</v>
      </c>
      <c r="B32" s="50" t="s">
        <v>123</v>
      </c>
      <c r="C32" s="51" t="s">
        <v>168</v>
      </c>
      <c r="D32" s="49" t="s">
        <v>61</v>
      </c>
      <c r="E32" s="51" t="s">
        <v>169</v>
      </c>
      <c r="F32" s="32" t="s">
        <v>20</v>
      </c>
      <c r="G32" s="32" t="s">
        <v>20</v>
      </c>
      <c r="H32" s="32" t="s">
        <v>20</v>
      </c>
      <c r="I32" s="32" t="s">
        <v>20</v>
      </c>
      <c r="J32" s="32" t="s">
        <v>20</v>
      </c>
      <c r="K32" s="28" t="s">
        <v>170</v>
      </c>
    </row>
    <row r="33" spans="1:11" ht="33.75" customHeight="1" x14ac:dyDescent="0.25">
      <c r="A33" s="46" t="s">
        <v>171</v>
      </c>
      <c r="B33" s="47" t="s">
        <v>123</v>
      </c>
      <c r="C33" s="48" t="s">
        <v>172</v>
      </c>
      <c r="D33" s="46" t="s">
        <v>61</v>
      </c>
      <c r="E33" s="48" t="s">
        <v>173</v>
      </c>
      <c r="F33" s="32" t="s">
        <v>20</v>
      </c>
      <c r="G33" s="33" t="s">
        <v>22</v>
      </c>
      <c r="H33" s="32" t="s">
        <v>20</v>
      </c>
      <c r="I33" s="32" t="s">
        <v>20</v>
      </c>
      <c r="J33" s="32" t="s">
        <v>20</v>
      </c>
      <c r="K33" s="28" t="s">
        <v>174</v>
      </c>
    </row>
    <row r="34" spans="1:11" ht="21.75" customHeight="1" x14ac:dyDescent="0.25">
      <c r="A34" s="5" t="s">
        <v>175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33.75" customHeight="1" x14ac:dyDescent="0.25">
      <c r="A35" s="52" t="s">
        <v>176</v>
      </c>
      <c r="B35" s="53" t="s">
        <v>177</v>
      </c>
      <c r="C35" s="54" t="s">
        <v>178</v>
      </c>
      <c r="D35" s="52" t="s">
        <v>61</v>
      </c>
      <c r="E35" s="54" t="s">
        <v>179</v>
      </c>
      <c r="F35" s="32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28" t="s">
        <v>180</v>
      </c>
    </row>
    <row r="36" spans="1:11" ht="33.75" customHeight="1" x14ac:dyDescent="0.25">
      <c r="A36" s="55" t="s">
        <v>181</v>
      </c>
      <c r="B36" s="56" t="s">
        <v>177</v>
      </c>
      <c r="C36" s="57" t="s">
        <v>182</v>
      </c>
      <c r="D36" s="55" t="s">
        <v>61</v>
      </c>
      <c r="E36" s="57" t="s">
        <v>183</v>
      </c>
      <c r="F36" s="32" t="s">
        <v>20</v>
      </c>
      <c r="G36" s="32" t="s">
        <v>20</v>
      </c>
      <c r="H36" s="32" t="s">
        <v>20</v>
      </c>
      <c r="I36" s="32" t="s">
        <v>20</v>
      </c>
      <c r="J36" s="32" t="s">
        <v>20</v>
      </c>
      <c r="K36" s="28" t="s">
        <v>184</v>
      </c>
    </row>
    <row r="37" spans="1:11" ht="33.75" customHeight="1" x14ac:dyDescent="0.25">
      <c r="A37" s="52" t="s">
        <v>185</v>
      </c>
      <c r="B37" s="53" t="s">
        <v>177</v>
      </c>
      <c r="C37" s="54" t="s">
        <v>186</v>
      </c>
      <c r="D37" s="52" t="s">
        <v>61</v>
      </c>
      <c r="E37" s="54" t="s">
        <v>187</v>
      </c>
      <c r="F37" s="32" t="s">
        <v>20</v>
      </c>
      <c r="G37" s="32" t="s">
        <v>20</v>
      </c>
      <c r="H37" s="32" t="s">
        <v>20</v>
      </c>
      <c r="I37" s="32" t="s">
        <v>20</v>
      </c>
      <c r="J37" s="32" t="s">
        <v>20</v>
      </c>
      <c r="K37" s="28" t="s">
        <v>188</v>
      </c>
    </row>
    <row r="38" spans="1:11" ht="33.75" customHeight="1" x14ac:dyDescent="0.25">
      <c r="A38" s="55" t="s">
        <v>189</v>
      </c>
      <c r="B38" s="56" t="s">
        <v>177</v>
      </c>
      <c r="C38" s="57" t="s">
        <v>190</v>
      </c>
      <c r="D38" s="55" t="s">
        <v>61</v>
      </c>
      <c r="E38" s="57" t="s">
        <v>191</v>
      </c>
      <c r="F38" s="32" t="s">
        <v>20</v>
      </c>
      <c r="G38" s="32" t="s">
        <v>20</v>
      </c>
      <c r="H38" s="32" t="s">
        <v>20</v>
      </c>
      <c r="I38" s="32" t="s">
        <v>20</v>
      </c>
      <c r="J38" s="32" t="s">
        <v>20</v>
      </c>
      <c r="K38" s="28" t="s">
        <v>192</v>
      </c>
    </row>
    <row r="39" spans="1:11" ht="33.75" customHeight="1" x14ac:dyDescent="0.25">
      <c r="A39" s="52" t="s">
        <v>193</v>
      </c>
      <c r="B39" s="53" t="s">
        <v>177</v>
      </c>
      <c r="C39" s="54" t="s">
        <v>194</v>
      </c>
      <c r="D39" s="52" t="s">
        <v>61</v>
      </c>
      <c r="E39" s="54" t="s">
        <v>195</v>
      </c>
      <c r="F39" s="32" t="s">
        <v>20</v>
      </c>
      <c r="G39" s="32" t="s">
        <v>20</v>
      </c>
      <c r="H39" s="32" t="s">
        <v>20</v>
      </c>
      <c r="I39" s="32" t="s">
        <v>20</v>
      </c>
      <c r="J39" s="32" t="s">
        <v>20</v>
      </c>
      <c r="K39" s="28" t="s">
        <v>196</v>
      </c>
    </row>
    <row r="40" spans="1:11" ht="33.75" customHeight="1" x14ac:dyDescent="0.25">
      <c r="A40" s="55" t="s">
        <v>197</v>
      </c>
      <c r="B40" s="56" t="s">
        <v>177</v>
      </c>
      <c r="C40" s="57" t="s">
        <v>198</v>
      </c>
      <c r="D40" s="55" t="s">
        <v>61</v>
      </c>
      <c r="E40" s="57" t="s">
        <v>199</v>
      </c>
      <c r="F40" s="32" t="s">
        <v>20</v>
      </c>
      <c r="G40" s="32" t="s">
        <v>20</v>
      </c>
      <c r="H40" s="32" t="s">
        <v>20</v>
      </c>
      <c r="I40" s="32" t="s">
        <v>20</v>
      </c>
      <c r="J40" s="32" t="s">
        <v>20</v>
      </c>
      <c r="K40" s="28" t="s">
        <v>200</v>
      </c>
    </row>
    <row r="41" spans="1:11" ht="33.75" customHeight="1" x14ac:dyDescent="0.25">
      <c r="A41" s="52" t="s">
        <v>201</v>
      </c>
      <c r="B41" s="53" t="s">
        <v>177</v>
      </c>
      <c r="C41" s="54" t="s">
        <v>202</v>
      </c>
      <c r="D41" s="52" t="s">
        <v>61</v>
      </c>
      <c r="E41" s="54" t="s">
        <v>203</v>
      </c>
      <c r="F41" s="32" t="s">
        <v>20</v>
      </c>
      <c r="G41" s="32" t="s">
        <v>20</v>
      </c>
      <c r="H41" s="32" t="s">
        <v>20</v>
      </c>
      <c r="I41" s="32" t="s">
        <v>20</v>
      </c>
      <c r="J41" s="32" t="s">
        <v>20</v>
      </c>
      <c r="K41" s="28" t="s">
        <v>184</v>
      </c>
    </row>
    <row r="42" spans="1:11" ht="33.75" customHeight="1" x14ac:dyDescent="0.25">
      <c r="A42" s="55" t="s">
        <v>204</v>
      </c>
      <c r="B42" s="56" t="s">
        <v>177</v>
      </c>
      <c r="C42" s="57" t="s">
        <v>205</v>
      </c>
      <c r="D42" s="55" t="s">
        <v>61</v>
      </c>
      <c r="E42" s="57" t="s">
        <v>206</v>
      </c>
      <c r="F42" s="32" t="s">
        <v>20</v>
      </c>
      <c r="G42" s="32" t="s">
        <v>20</v>
      </c>
      <c r="H42" s="32" t="s">
        <v>20</v>
      </c>
      <c r="I42" s="32" t="s">
        <v>20</v>
      </c>
      <c r="J42" s="32" t="s">
        <v>20</v>
      </c>
      <c r="K42" s="28" t="s">
        <v>207</v>
      </c>
    </row>
    <row r="43" spans="1:11" ht="21.75" customHeight="1" x14ac:dyDescent="0.25">
      <c r="A43" s="5" t="s">
        <v>208</v>
      </c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33.75" customHeight="1" x14ac:dyDescent="0.25">
      <c r="A44" s="58" t="s">
        <v>209</v>
      </c>
      <c r="B44" s="59" t="s">
        <v>210</v>
      </c>
      <c r="C44" s="60" t="s">
        <v>211</v>
      </c>
      <c r="D44" s="58" t="s">
        <v>61</v>
      </c>
      <c r="E44" s="60" t="s">
        <v>212</v>
      </c>
      <c r="F44" s="26" t="s">
        <v>18</v>
      </c>
      <c r="G44" s="26" t="s">
        <v>18</v>
      </c>
      <c r="H44" s="26" t="s">
        <v>18</v>
      </c>
      <c r="I44" s="26" t="s">
        <v>18</v>
      </c>
      <c r="J44" s="26" t="s">
        <v>18</v>
      </c>
      <c r="K44" s="28" t="s">
        <v>213</v>
      </c>
    </row>
    <row r="45" spans="1:11" ht="33.75" customHeight="1" x14ac:dyDescent="0.25">
      <c r="A45" s="61" t="s">
        <v>214</v>
      </c>
      <c r="B45" s="62" t="s">
        <v>210</v>
      </c>
      <c r="C45" s="63" t="s">
        <v>215</v>
      </c>
      <c r="D45" s="61" t="s">
        <v>61</v>
      </c>
      <c r="E45" s="63" t="s">
        <v>216</v>
      </c>
      <c r="F45" s="27" t="s">
        <v>16</v>
      </c>
      <c r="G45" s="27" t="s">
        <v>16</v>
      </c>
      <c r="H45" s="27" t="s">
        <v>16</v>
      </c>
      <c r="I45" s="27" t="s">
        <v>16</v>
      </c>
      <c r="J45" s="27" t="s">
        <v>16</v>
      </c>
      <c r="K45" s="28" t="s">
        <v>217</v>
      </c>
    </row>
    <row r="46" spans="1:11" ht="21.75" customHeight="1" x14ac:dyDescent="0.25">
      <c r="A46" s="5" t="s">
        <v>218</v>
      </c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33.75" customHeight="1" x14ac:dyDescent="0.25">
      <c r="A47" s="64" t="s">
        <v>219</v>
      </c>
      <c r="B47" s="65" t="s">
        <v>220</v>
      </c>
      <c r="C47" s="66" t="s">
        <v>221</v>
      </c>
      <c r="D47" s="64" t="s">
        <v>61</v>
      </c>
      <c r="E47" s="66" t="s">
        <v>222</v>
      </c>
      <c r="F47" s="33" t="s">
        <v>22</v>
      </c>
      <c r="G47" s="33" t="s">
        <v>22</v>
      </c>
      <c r="H47" s="33" t="s">
        <v>22</v>
      </c>
      <c r="I47" s="33" t="s">
        <v>22</v>
      </c>
      <c r="J47" s="33" t="s">
        <v>22</v>
      </c>
      <c r="K47" s="28" t="s">
        <v>223</v>
      </c>
    </row>
    <row r="48" spans="1:11" ht="33.75" customHeight="1" x14ac:dyDescent="0.25">
      <c r="A48" s="67" t="s">
        <v>224</v>
      </c>
      <c r="B48" s="68" t="s">
        <v>220</v>
      </c>
      <c r="C48" s="69" t="s">
        <v>225</v>
      </c>
      <c r="D48" s="67" t="s">
        <v>61</v>
      </c>
      <c r="E48" s="69" t="s">
        <v>226</v>
      </c>
      <c r="F48" s="33" t="s">
        <v>22</v>
      </c>
      <c r="G48" s="33" t="s">
        <v>22</v>
      </c>
      <c r="H48" s="33" t="s">
        <v>22</v>
      </c>
      <c r="I48" s="33" t="s">
        <v>22</v>
      </c>
      <c r="J48" s="33" t="s">
        <v>22</v>
      </c>
      <c r="K48" s="28" t="s">
        <v>227</v>
      </c>
    </row>
    <row r="49" spans="1:11" ht="33.75" customHeight="1" x14ac:dyDescent="0.25">
      <c r="A49" s="64" t="s">
        <v>228</v>
      </c>
      <c r="B49" s="65" t="s">
        <v>220</v>
      </c>
      <c r="C49" s="66" t="s">
        <v>229</v>
      </c>
      <c r="D49" s="64" t="s">
        <v>61</v>
      </c>
      <c r="E49" s="66" t="s">
        <v>230</v>
      </c>
      <c r="F49" s="33" t="s">
        <v>22</v>
      </c>
      <c r="G49" s="33" t="s">
        <v>22</v>
      </c>
      <c r="H49" s="33" t="s">
        <v>22</v>
      </c>
      <c r="I49" s="33" t="s">
        <v>22</v>
      </c>
      <c r="J49" s="33" t="s">
        <v>22</v>
      </c>
      <c r="K49" s="28" t="s">
        <v>231</v>
      </c>
    </row>
    <row r="50" spans="1:11" ht="33.75" customHeight="1" x14ac:dyDescent="0.25">
      <c r="A50" s="67" t="s">
        <v>232</v>
      </c>
      <c r="B50" s="68" t="s">
        <v>220</v>
      </c>
      <c r="C50" s="69" t="s">
        <v>233</v>
      </c>
      <c r="D50" s="67" t="s">
        <v>61</v>
      </c>
      <c r="E50" s="69" t="s">
        <v>234</v>
      </c>
      <c r="F50" s="33" t="s">
        <v>22</v>
      </c>
      <c r="G50" s="33" t="s">
        <v>22</v>
      </c>
      <c r="H50" s="33" t="s">
        <v>22</v>
      </c>
      <c r="I50" s="33" t="s">
        <v>22</v>
      </c>
      <c r="J50" s="33" t="s">
        <v>22</v>
      </c>
      <c r="K50" s="28" t="s">
        <v>235</v>
      </c>
    </row>
    <row r="51" spans="1:11" ht="33.75" customHeight="1" x14ac:dyDescent="0.25">
      <c r="A51" s="64" t="s">
        <v>236</v>
      </c>
      <c r="B51" s="65" t="s">
        <v>220</v>
      </c>
      <c r="C51" s="66" t="s">
        <v>237</v>
      </c>
      <c r="D51" s="64" t="s">
        <v>90</v>
      </c>
      <c r="E51" s="66" t="s">
        <v>238</v>
      </c>
      <c r="F51" s="33" t="s">
        <v>22</v>
      </c>
      <c r="G51" s="33" t="s">
        <v>22</v>
      </c>
      <c r="H51" s="33" t="s">
        <v>22</v>
      </c>
      <c r="I51" s="33" t="s">
        <v>22</v>
      </c>
      <c r="J51" s="33" t="s">
        <v>22</v>
      </c>
      <c r="K51" s="28" t="s">
        <v>239</v>
      </c>
    </row>
    <row r="52" spans="1:11" ht="21.75" customHeight="1" x14ac:dyDescent="0.25">
      <c r="A52" s="5" t="s">
        <v>240</v>
      </c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33.75" customHeight="1" x14ac:dyDescent="0.25">
      <c r="A53" s="23" t="s">
        <v>241</v>
      </c>
      <c r="B53" s="24" t="s">
        <v>242</v>
      </c>
      <c r="C53" s="25" t="s">
        <v>243</v>
      </c>
      <c r="D53" s="23" t="s">
        <v>61</v>
      </c>
      <c r="E53" s="25" t="s">
        <v>244</v>
      </c>
      <c r="F53" s="27" t="s">
        <v>16</v>
      </c>
      <c r="G53" s="27" t="s">
        <v>16</v>
      </c>
      <c r="H53" s="27" t="s">
        <v>16</v>
      </c>
      <c r="I53" s="27" t="s">
        <v>16</v>
      </c>
      <c r="J53" s="27" t="s">
        <v>16</v>
      </c>
      <c r="K53" s="28" t="s">
        <v>245</v>
      </c>
    </row>
    <row r="54" spans="1:11" ht="33.75" customHeight="1" x14ac:dyDescent="0.25">
      <c r="A54" s="29" t="s">
        <v>246</v>
      </c>
      <c r="B54" s="30" t="s">
        <v>242</v>
      </c>
      <c r="C54" s="31" t="s">
        <v>247</v>
      </c>
      <c r="D54" s="29" t="s">
        <v>61</v>
      </c>
      <c r="E54" s="31" t="s">
        <v>248</v>
      </c>
      <c r="F54" s="33" t="s">
        <v>22</v>
      </c>
      <c r="G54" s="33" t="s">
        <v>22</v>
      </c>
      <c r="H54" s="33" t="s">
        <v>22</v>
      </c>
      <c r="I54" s="33" t="s">
        <v>22</v>
      </c>
      <c r="J54" s="33" t="s">
        <v>22</v>
      </c>
      <c r="K54" s="28" t="s">
        <v>249</v>
      </c>
    </row>
    <row r="55" spans="1:11" ht="33.75" customHeight="1" x14ac:dyDescent="0.25">
      <c r="A55" s="23" t="s">
        <v>250</v>
      </c>
      <c r="B55" s="24" t="s">
        <v>242</v>
      </c>
      <c r="C55" s="25" t="s">
        <v>251</v>
      </c>
      <c r="D55" s="23" t="s">
        <v>61</v>
      </c>
      <c r="E55" s="25" t="s">
        <v>252</v>
      </c>
      <c r="F55" s="27" t="s">
        <v>16</v>
      </c>
      <c r="G55" s="27" t="s">
        <v>16</v>
      </c>
      <c r="H55" s="27" t="s">
        <v>16</v>
      </c>
      <c r="I55" s="27" t="s">
        <v>16</v>
      </c>
      <c r="J55" s="27" t="s">
        <v>16</v>
      </c>
      <c r="K55" s="28" t="s">
        <v>253</v>
      </c>
    </row>
    <row r="56" spans="1:11" ht="33.75" customHeight="1" x14ac:dyDescent="0.25">
      <c r="A56" s="29" t="s">
        <v>254</v>
      </c>
      <c r="B56" s="30" t="s">
        <v>242</v>
      </c>
      <c r="C56" s="31" t="s">
        <v>255</v>
      </c>
      <c r="D56" s="29" t="s">
        <v>61</v>
      </c>
      <c r="E56" s="31" t="s">
        <v>256</v>
      </c>
      <c r="F56" s="27" t="s">
        <v>16</v>
      </c>
      <c r="G56" s="27" t="s">
        <v>16</v>
      </c>
      <c r="H56" s="27" t="s">
        <v>16</v>
      </c>
      <c r="I56" s="27" t="s">
        <v>16</v>
      </c>
      <c r="J56" s="27" t="s">
        <v>16</v>
      </c>
      <c r="K56" s="28" t="s">
        <v>257</v>
      </c>
    </row>
    <row r="57" spans="1:11" ht="33.75" customHeight="1" x14ac:dyDescent="0.25">
      <c r="A57" s="23" t="s">
        <v>258</v>
      </c>
      <c r="B57" s="24" t="s">
        <v>242</v>
      </c>
      <c r="C57" s="25" t="s">
        <v>259</v>
      </c>
      <c r="D57" s="23" t="s">
        <v>61</v>
      </c>
      <c r="E57" s="25" t="s">
        <v>260</v>
      </c>
      <c r="F57" s="26" t="s">
        <v>18</v>
      </c>
      <c r="G57" s="27" t="s">
        <v>16</v>
      </c>
      <c r="H57" s="27" t="s">
        <v>16</v>
      </c>
      <c r="I57" s="27" t="s">
        <v>16</v>
      </c>
      <c r="J57" s="27" t="s">
        <v>16</v>
      </c>
      <c r="K57" s="28" t="s">
        <v>261</v>
      </c>
    </row>
    <row r="58" spans="1:11" ht="33.75" customHeight="1" x14ac:dyDescent="0.25">
      <c r="A58" s="29" t="s">
        <v>262</v>
      </c>
      <c r="B58" s="30" t="s">
        <v>242</v>
      </c>
      <c r="C58" s="31" t="s">
        <v>263</v>
      </c>
      <c r="D58" s="29" t="s">
        <v>61</v>
      </c>
      <c r="E58" s="31" t="s">
        <v>264</v>
      </c>
      <c r="F58" s="26" t="s">
        <v>18</v>
      </c>
      <c r="G58" s="27" t="s">
        <v>16</v>
      </c>
      <c r="H58" s="27" t="s">
        <v>16</v>
      </c>
      <c r="I58" s="27" t="s">
        <v>16</v>
      </c>
      <c r="J58" s="27" t="s">
        <v>16</v>
      </c>
      <c r="K58" s="28" t="s">
        <v>265</v>
      </c>
    </row>
    <row r="59" spans="1:11" ht="33.75" customHeight="1" x14ac:dyDescent="0.25">
      <c r="A59" s="23" t="s">
        <v>266</v>
      </c>
      <c r="B59" s="24" t="s">
        <v>242</v>
      </c>
      <c r="C59" s="25" t="s">
        <v>267</v>
      </c>
      <c r="D59" s="23" t="s">
        <v>90</v>
      </c>
      <c r="E59" s="25" t="s">
        <v>268</v>
      </c>
      <c r="F59" s="33" t="s">
        <v>22</v>
      </c>
      <c r="G59" s="33" t="s">
        <v>22</v>
      </c>
      <c r="H59" s="33" t="s">
        <v>22</v>
      </c>
      <c r="I59" s="33" t="s">
        <v>22</v>
      </c>
      <c r="J59" s="33" t="s">
        <v>22</v>
      </c>
      <c r="K59" s="28" t="s">
        <v>269</v>
      </c>
    </row>
    <row r="60" spans="1:11" ht="33.75" customHeight="1" x14ac:dyDescent="0.25">
      <c r="A60" s="29" t="s">
        <v>270</v>
      </c>
      <c r="B60" s="30" t="s">
        <v>242</v>
      </c>
      <c r="C60" s="31" t="s">
        <v>271</v>
      </c>
      <c r="D60" s="29" t="s">
        <v>90</v>
      </c>
      <c r="E60" s="31" t="s">
        <v>272</v>
      </c>
      <c r="F60" s="32" t="s">
        <v>20</v>
      </c>
      <c r="G60" s="32" t="s">
        <v>20</v>
      </c>
      <c r="H60" s="32" t="s">
        <v>20</v>
      </c>
      <c r="I60" s="32" t="s">
        <v>20</v>
      </c>
      <c r="J60" s="32" t="s">
        <v>20</v>
      </c>
      <c r="K60" s="28" t="s">
        <v>273</v>
      </c>
    </row>
    <row r="61" spans="1:11" ht="33.75" customHeight="1" x14ac:dyDescent="0.25">
      <c r="A61" s="23" t="s">
        <v>274</v>
      </c>
      <c r="B61" s="24" t="s">
        <v>242</v>
      </c>
      <c r="C61" s="25" t="s">
        <v>275</v>
      </c>
      <c r="D61" s="23" t="s">
        <v>61</v>
      </c>
      <c r="E61" s="25" t="s">
        <v>276</v>
      </c>
      <c r="F61" s="33" t="s">
        <v>22</v>
      </c>
      <c r="G61" s="33" t="s">
        <v>22</v>
      </c>
      <c r="H61" s="33" t="s">
        <v>22</v>
      </c>
      <c r="I61" s="33" t="s">
        <v>22</v>
      </c>
      <c r="J61" s="33" t="s">
        <v>22</v>
      </c>
      <c r="K61" s="28" t="s">
        <v>277</v>
      </c>
    </row>
    <row r="62" spans="1:11" ht="33.75" customHeight="1" x14ac:dyDescent="0.25">
      <c r="A62" s="29" t="s">
        <v>278</v>
      </c>
      <c r="B62" s="30" t="s">
        <v>242</v>
      </c>
      <c r="C62" s="31" t="s">
        <v>279</v>
      </c>
      <c r="D62" s="29" t="s">
        <v>61</v>
      </c>
      <c r="E62" s="31" t="s">
        <v>280</v>
      </c>
      <c r="F62" s="33" t="s">
        <v>22</v>
      </c>
      <c r="G62" s="33" t="s">
        <v>22</v>
      </c>
      <c r="H62" s="33" t="s">
        <v>22</v>
      </c>
      <c r="I62" s="33" t="s">
        <v>22</v>
      </c>
      <c r="J62" s="33" t="s">
        <v>22</v>
      </c>
      <c r="K62" s="28" t="s">
        <v>281</v>
      </c>
    </row>
    <row r="63" spans="1:11" ht="21.75" customHeight="1" x14ac:dyDescent="0.25">
      <c r="A63" s="5" t="s">
        <v>282</v>
      </c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33.75" customHeight="1" x14ac:dyDescent="0.25">
      <c r="A64" s="70" t="s">
        <v>283</v>
      </c>
      <c r="B64" s="71" t="s">
        <v>284</v>
      </c>
      <c r="C64" s="72" t="s">
        <v>285</v>
      </c>
      <c r="D64" s="70" t="s">
        <v>61</v>
      </c>
      <c r="E64" s="72" t="s">
        <v>286</v>
      </c>
      <c r="F64" s="26" t="s">
        <v>18</v>
      </c>
      <c r="G64" s="27" t="s">
        <v>16</v>
      </c>
      <c r="H64" s="26" t="s">
        <v>18</v>
      </c>
      <c r="I64" s="26" t="s">
        <v>18</v>
      </c>
      <c r="J64" s="33" t="s">
        <v>22</v>
      </c>
      <c r="K64" s="28" t="s">
        <v>287</v>
      </c>
    </row>
    <row r="65" spans="1:11" ht="33.75" customHeight="1" x14ac:dyDescent="0.25">
      <c r="A65" s="73" t="s">
        <v>288</v>
      </c>
      <c r="B65" s="74" t="s">
        <v>284</v>
      </c>
      <c r="C65" s="75" t="s">
        <v>289</v>
      </c>
      <c r="D65" s="73" t="s">
        <v>61</v>
      </c>
      <c r="E65" s="75" t="s">
        <v>290</v>
      </c>
      <c r="F65" s="26" t="s">
        <v>18</v>
      </c>
      <c r="G65" s="27" t="s">
        <v>16</v>
      </c>
      <c r="H65" s="26" t="s">
        <v>18</v>
      </c>
      <c r="I65" s="26" t="s">
        <v>18</v>
      </c>
      <c r="J65" s="33" t="s">
        <v>22</v>
      </c>
      <c r="K65" s="28" t="s">
        <v>291</v>
      </c>
    </row>
    <row r="66" spans="1:11" ht="33.75" customHeight="1" x14ac:dyDescent="0.25">
      <c r="A66" s="70" t="s">
        <v>292</v>
      </c>
      <c r="B66" s="71" t="s">
        <v>284</v>
      </c>
      <c r="C66" s="72" t="s">
        <v>293</v>
      </c>
      <c r="D66" s="70" t="s">
        <v>61</v>
      </c>
      <c r="E66" s="72" t="s">
        <v>294</v>
      </c>
      <c r="F66" s="33" t="s">
        <v>22</v>
      </c>
      <c r="G66" s="33" t="s">
        <v>22</v>
      </c>
      <c r="H66" s="33" t="s">
        <v>22</v>
      </c>
      <c r="I66" s="33" t="s">
        <v>22</v>
      </c>
      <c r="J66" s="33" t="s">
        <v>22</v>
      </c>
      <c r="K66" s="28" t="s">
        <v>295</v>
      </c>
    </row>
    <row r="67" spans="1:11" ht="33.75" customHeight="1" x14ac:dyDescent="0.25">
      <c r="A67" s="73" t="s">
        <v>296</v>
      </c>
      <c r="B67" s="74" t="s">
        <v>284</v>
      </c>
      <c r="C67" s="75" t="s">
        <v>297</v>
      </c>
      <c r="D67" s="73" t="s">
        <v>61</v>
      </c>
      <c r="E67" s="75" t="s">
        <v>298</v>
      </c>
      <c r="F67" s="33" t="s">
        <v>22</v>
      </c>
      <c r="G67" s="33" t="s">
        <v>22</v>
      </c>
      <c r="H67" s="33" t="s">
        <v>22</v>
      </c>
      <c r="I67" s="33" t="s">
        <v>22</v>
      </c>
      <c r="J67" s="33" t="s">
        <v>22</v>
      </c>
      <c r="K67" s="28" t="s">
        <v>299</v>
      </c>
    </row>
    <row r="68" spans="1:11" ht="21.75" customHeight="1" x14ac:dyDescent="0.25">
      <c r="A68" s="5" t="s">
        <v>300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33.75" customHeight="1" x14ac:dyDescent="0.25">
      <c r="A69" s="76" t="s">
        <v>301</v>
      </c>
      <c r="B69" s="77" t="s">
        <v>302</v>
      </c>
      <c r="C69" s="78" t="s">
        <v>303</v>
      </c>
      <c r="D69" s="76" t="s">
        <v>61</v>
      </c>
      <c r="E69" s="78" t="s">
        <v>304</v>
      </c>
      <c r="F69" s="33" t="s">
        <v>22</v>
      </c>
      <c r="G69" s="33" t="s">
        <v>22</v>
      </c>
      <c r="H69" s="33" t="s">
        <v>22</v>
      </c>
      <c r="I69" s="33" t="s">
        <v>22</v>
      </c>
      <c r="J69" s="33" t="s">
        <v>22</v>
      </c>
      <c r="K69" s="28" t="s">
        <v>305</v>
      </c>
    </row>
    <row r="70" spans="1:11" ht="33.75" customHeight="1" x14ac:dyDescent="0.25">
      <c r="A70" s="79" t="s">
        <v>306</v>
      </c>
      <c r="B70" s="80" t="s">
        <v>302</v>
      </c>
      <c r="C70" s="81" t="s">
        <v>307</v>
      </c>
      <c r="D70" s="79" t="s">
        <v>61</v>
      </c>
      <c r="E70" s="81" t="s">
        <v>308</v>
      </c>
      <c r="F70" s="33" t="s">
        <v>22</v>
      </c>
      <c r="G70" s="33" t="s">
        <v>22</v>
      </c>
      <c r="H70" s="33" t="s">
        <v>22</v>
      </c>
      <c r="I70" s="33" t="s">
        <v>22</v>
      </c>
      <c r="J70" s="33" t="s">
        <v>22</v>
      </c>
      <c r="K70" s="28" t="s">
        <v>309</v>
      </c>
    </row>
    <row r="71" spans="1:11" ht="33.75" customHeight="1" x14ac:dyDescent="0.25">
      <c r="A71" s="76" t="s">
        <v>310</v>
      </c>
      <c r="B71" s="77" t="s">
        <v>302</v>
      </c>
      <c r="C71" s="78" t="s">
        <v>311</v>
      </c>
      <c r="D71" s="76" t="s">
        <v>61</v>
      </c>
      <c r="E71" s="78" t="s">
        <v>312</v>
      </c>
      <c r="F71" s="33" t="s">
        <v>22</v>
      </c>
      <c r="G71" s="33" t="s">
        <v>22</v>
      </c>
      <c r="H71" s="33" t="s">
        <v>22</v>
      </c>
      <c r="I71" s="33" t="s">
        <v>22</v>
      </c>
      <c r="J71" s="33" t="s">
        <v>22</v>
      </c>
      <c r="K71" s="28" t="s">
        <v>313</v>
      </c>
    </row>
    <row r="72" spans="1:11" ht="33.75" customHeight="1" x14ac:dyDescent="0.25">
      <c r="A72" s="79" t="s">
        <v>314</v>
      </c>
      <c r="B72" s="80" t="s">
        <v>302</v>
      </c>
      <c r="C72" s="81" t="s">
        <v>315</v>
      </c>
      <c r="D72" s="79" t="s">
        <v>90</v>
      </c>
      <c r="E72" s="81" t="s">
        <v>316</v>
      </c>
      <c r="F72" s="33" t="s">
        <v>22</v>
      </c>
      <c r="G72" s="33" t="s">
        <v>22</v>
      </c>
      <c r="H72" s="33" t="s">
        <v>22</v>
      </c>
      <c r="I72" s="33" t="s">
        <v>22</v>
      </c>
      <c r="J72" s="33" t="s">
        <v>22</v>
      </c>
      <c r="K72" s="28" t="s">
        <v>317</v>
      </c>
    </row>
    <row r="73" spans="1:11" ht="33.75" customHeight="1" x14ac:dyDescent="0.25">
      <c r="A73" s="76" t="s">
        <v>318</v>
      </c>
      <c r="B73" s="77" t="s">
        <v>302</v>
      </c>
      <c r="C73" s="78" t="s">
        <v>319</v>
      </c>
      <c r="D73" s="76" t="s">
        <v>61</v>
      </c>
      <c r="E73" s="78" t="s">
        <v>320</v>
      </c>
      <c r="F73" s="33" t="s">
        <v>22</v>
      </c>
      <c r="G73" s="33" t="s">
        <v>22</v>
      </c>
      <c r="H73" s="33" t="s">
        <v>22</v>
      </c>
      <c r="I73" s="33" t="s">
        <v>22</v>
      </c>
      <c r="J73" s="33" t="s">
        <v>22</v>
      </c>
      <c r="K73" s="28" t="s">
        <v>321</v>
      </c>
    </row>
    <row r="74" spans="1:11" ht="33.75" customHeight="1" x14ac:dyDescent="0.25">
      <c r="A74" s="79" t="s">
        <v>322</v>
      </c>
      <c r="B74" s="80" t="s">
        <v>302</v>
      </c>
      <c r="C74" s="81" t="s">
        <v>323</v>
      </c>
      <c r="D74" s="79" t="s">
        <v>61</v>
      </c>
      <c r="E74" s="81" t="s">
        <v>324</v>
      </c>
      <c r="F74" s="33" t="s">
        <v>22</v>
      </c>
      <c r="G74" s="33" t="s">
        <v>22</v>
      </c>
      <c r="H74" s="33" t="s">
        <v>22</v>
      </c>
      <c r="I74" s="33" t="s">
        <v>22</v>
      </c>
      <c r="J74" s="33" t="s">
        <v>22</v>
      </c>
      <c r="K74" s="28" t="s">
        <v>325</v>
      </c>
    </row>
    <row r="75" spans="1:11" ht="33.75" customHeight="1" x14ac:dyDescent="0.25">
      <c r="A75" s="76" t="s">
        <v>326</v>
      </c>
      <c r="B75" s="77" t="s">
        <v>302</v>
      </c>
      <c r="C75" s="78" t="s">
        <v>327</v>
      </c>
      <c r="D75" s="76" t="s">
        <v>90</v>
      </c>
      <c r="E75" s="78" t="s">
        <v>328</v>
      </c>
      <c r="F75" s="33" t="s">
        <v>22</v>
      </c>
      <c r="G75" s="33" t="s">
        <v>22</v>
      </c>
      <c r="H75" s="33" t="s">
        <v>22</v>
      </c>
      <c r="I75" s="33" t="s">
        <v>22</v>
      </c>
      <c r="J75" s="33" t="s">
        <v>22</v>
      </c>
      <c r="K75" s="28" t="s">
        <v>329</v>
      </c>
    </row>
    <row r="76" spans="1:11" ht="33.75" customHeight="1" x14ac:dyDescent="0.25">
      <c r="A76" s="79" t="s">
        <v>330</v>
      </c>
      <c r="B76" s="80" t="s">
        <v>302</v>
      </c>
      <c r="C76" s="81" t="s">
        <v>331</v>
      </c>
      <c r="D76" s="79" t="s">
        <v>61</v>
      </c>
      <c r="E76" s="81" t="s">
        <v>332</v>
      </c>
      <c r="F76" s="33" t="s">
        <v>22</v>
      </c>
      <c r="G76" s="33" t="s">
        <v>22</v>
      </c>
      <c r="H76" s="33" t="s">
        <v>22</v>
      </c>
      <c r="I76" s="33" t="s">
        <v>22</v>
      </c>
      <c r="J76" s="33" t="s">
        <v>22</v>
      </c>
      <c r="K76" s="28" t="s">
        <v>333</v>
      </c>
    </row>
    <row r="77" spans="1:11" ht="33.75" customHeight="1" x14ac:dyDescent="0.25">
      <c r="A77" s="76" t="s">
        <v>334</v>
      </c>
      <c r="B77" s="77" t="s">
        <v>302</v>
      </c>
      <c r="C77" s="78" t="s">
        <v>335</v>
      </c>
      <c r="D77" s="76" t="s">
        <v>61</v>
      </c>
      <c r="E77" s="78" t="s">
        <v>336</v>
      </c>
      <c r="F77" s="33" t="s">
        <v>22</v>
      </c>
      <c r="G77" s="33" t="s">
        <v>22</v>
      </c>
      <c r="H77" s="33" t="s">
        <v>22</v>
      </c>
      <c r="I77" s="33" t="s">
        <v>22</v>
      </c>
      <c r="J77" s="33" t="s">
        <v>22</v>
      </c>
      <c r="K77" s="28" t="s">
        <v>337</v>
      </c>
    </row>
    <row r="78" spans="1:11" ht="33.75" customHeight="1" x14ac:dyDescent="0.25">
      <c r="A78" s="79" t="s">
        <v>338</v>
      </c>
      <c r="B78" s="80" t="s">
        <v>302</v>
      </c>
      <c r="C78" s="81" t="s">
        <v>339</v>
      </c>
      <c r="D78" s="79" t="s">
        <v>61</v>
      </c>
      <c r="E78" s="81" t="s">
        <v>340</v>
      </c>
      <c r="F78" s="33" t="s">
        <v>22</v>
      </c>
      <c r="G78" s="33" t="s">
        <v>22</v>
      </c>
      <c r="H78" s="33" t="s">
        <v>22</v>
      </c>
      <c r="I78" s="33" t="s">
        <v>22</v>
      </c>
      <c r="J78" s="33" t="s">
        <v>22</v>
      </c>
      <c r="K78" s="28" t="s">
        <v>341</v>
      </c>
    </row>
    <row r="79" spans="1:11" ht="33.75" customHeight="1" x14ac:dyDescent="0.25">
      <c r="A79" s="76" t="s">
        <v>342</v>
      </c>
      <c r="B79" s="77" t="s">
        <v>302</v>
      </c>
      <c r="C79" s="78" t="s">
        <v>343</v>
      </c>
      <c r="D79" s="76" t="s">
        <v>90</v>
      </c>
      <c r="E79" s="78" t="s">
        <v>344</v>
      </c>
      <c r="F79" s="33" t="s">
        <v>22</v>
      </c>
      <c r="G79" s="33" t="s">
        <v>22</v>
      </c>
      <c r="H79" s="33" t="s">
        <v>22</v>
      </c>
      <c r="I79" s="33" t="s">
        <v>22</v>
      </c>
      <c r="J79" s="33" t="s">
        <v>22</v>
      </c>
      <c r="K79" s="28" t="s">
        <v>345</v>
      </c>
    </row>
    <row r="80" spans="1:11" ht="33.75" customHeight="1" x14ac:dyDescent="0.25">
      <c r="A80" s="79" t="s">
        <v>346</v>
      </c>
      <c r="B80" s="80" t="s">
        <v>302</v>
      </c>
      <c r="C80" s="81" t="s">
        <v>347</v>
      </c>
      <c r="D80" s="79" t="s">
        <v>90</v>
      </c>
      <c r="E80" s="81" t="s">
        <v>348</v>
      </c>
      <c r="F80" s="33" t="s">
        <v>22</v>
      </c>
      <c r="G80" s="33" t="s">
        <v>22</v>
      </c>
      <c r="H80" s="33" t="s">
        <v>22</v>
      </c>
      <c r="I80" s="33" t="s">
        <v>22</v>
      </c>
      <c r="J80" s="33" t="s">
        <v>22</v>
      </c>
      <c r="K80" s="28" t="s">
        <v>349</v>
      </c>
    </row>
    <row r="81" spans="1:11" ht="33.75" customHeight="1" x14ac:dyDescent="0.25">
      <c r="A81" s="76" t="s">
        <v>350</v>
      </c>
      <c r="B81" s="77" t="s">
        <v>302</v>
      </c>
      <c r="C81" s="78" t="s">
        <v>351</v>
      </c>
      <c r="D81" s="76" t="s">
        <v>90</v>
      </c>
      <c r="E81" s="78" t="s">
        <v>352</v>
      </c>
      <c r="F81" s="33" t="s">
        <v>22</v>
      </c>
      <c r="G81" s="33" t="s">
        <v>22</v>
      </c>
      <c r="H81" s="33" t="s">
        <v>22</v>
      </c>
      <c r="I81" s="33" t="s">
        <v>22</v>
      </c>
      <c r="J81" s="33" t="s">
        <v>22</v>
      </c>
      <c r="K81" s="28" t="s">
        <v>353</v>
      </c>
    </row>
    <row r="82" spans="1:11" ht="33.75" customHeight="1" x14ac:dyDescent="0.25">
      <c r="A82" s="79" t="s">
        <v>354</v>
      </c>
      <c r="B82" s="80" t="s">
        <v>302</v>
      </c>
      <c r="C82" s="81" t="s">
        <v>355</v>
      </c>
      <c r="D82" s="79" t="s">
        <v>61</v>
      </c>
      <c r="E82" s="81" t="s">
        <v>356</v>
      </c>
      <c r="F82" s="33" t="s">
        <v>22</v>
      </c>
      <c r="G82" s="33" t="s">
        <v>22</v>
      </c>
      <c r="H82" s="33" t="s">
        <v>22</v>
      </c>
      <c r="I82" s="33" t="s">
        <v>22</v>
      </c>
      <c r="J82" s="33" t="s">
        <v>22</v>
      </c>
      <c r="K82" s="28" t="s">
        <v>357</v>
      </c>
    </row>
    <row r="83" spans="1:11" ht="21.75" customHeight="1" x14ac:dyDescent="0.25">
      <c r="A83" s="5" t="s">
        <v>358</v>
      </c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33.75" customHeight="1" x14ac:dyDescent="0.25">
      <c r="A84" s="82" t="s">
        <v>359</v>
      </c>
      <c r="B84" s="83" t="s">
        <v>360</v>
      </c>
      <c r="C84" s="84" t="s">
        <v>361</v>
      </c>
      <c r="D84" s="82" t="s">
        <v>61</v>
      </c>
      <c r="E84" s="84" t="s">
        <v>362</v>
      </c>
      <c r="F84" s="26" t="s">
        <v>18</v>
      </c>
      <c r="G84" s="32" t="s">
        <v>20</v>
      </c>
      <c r="H84" s="33" t="s">
        <v>22</v>
      </c>
      <c r="I84" s="26" t="s">
        <v>18</v>
      </c>
      <c r="J84" s="32" t="s">
        <v>20</v>
      </c>
      <c r="K84" s="28" t="s">
        <v>363</v>
      </c>
    </row>
    <row r="85" spans="1:11" ht="33.75" customHeight="1" x14ac:dyDescent="0.25">
      <c r="A85" s="85" t="s">
        <v>364</v>
      </c>
      <c r="B85" s="86" t="s">
        <v>360</v>
      </c>
      <c r="C85" s="87" t="s">
        <v>365</v>
      </c>
      <c r="D85" s="85" t="s">
        <v>61</v>
      </c>
      <c r="E85" s="87" t="s">
        <v>366</v>
      </c>
      <c r="F85" s="26" t="s">
        <v>18</v>
      </c>
      <c r="G85" s="32" t="s">
        <v>20</v>
      </c>
      <c r="H85" s="33" t="s">
        <v>22</v>
      </c>
      <c r="I85" s="26" t="s">
        <v>18</v>
      </c>
      <c r="J85" s="32" t="s">
        <v>20</v>
      </c>
      <c r="K85" s="28" t="s">
        <v>367</v>
      </c>
    </row>
    <row r="86" spans="1:11" ht="33.75" customHeight="1" x14ac:dyDescent="0.25">
      <c r="A86" s="82" t="s">
        <v>368</v>
      </c>
      <c r="B86" s="83" t="s">
        <v>360</v>
      </c>
      <c r="C86" s="84" t="s">
        <v>369</v>
      </c>
      <c r="D86" s="82" t="s">
        <v>90</v>
      </c>
      <c r="E86" s="84" t="s">
        <v>370</v>
      </c>
      <c r="F86" s="33" t="s">
        <v>22</v>
      </c>
      <c r="G86" s="32" t="s">
        <v>20</v>
      </c>
      <c r="H86" s="33" t="s">
        <v>22</v>
      </c>
      <c r="I86" s="33" t="s">
        <v>22</v>
      </c>
      <c r="J86" s="32" t="s">
        <v>20</v>
      </c>
      <c r="K86" s="28" t="s">
        <v>371</v>
      </c>
    </row>
    <row r="87" spans="1:11" ht="33.75" customHeight="1" x14ac:dyDescent="0.25">
      <c r="A87" s="85" t="s">
        <v>372</v>
      </c>
      <c r="B87" s="86" t="s">
        <v>360</v>
      </c>
      <c r="C87" s="87" t="s">
        <v>373</v>
      </c>
      <c r="D87" s="85" t="s">
        <v>61</v>
      </c>
      <c r="E87" s="87" t="s">
        <v>374</v>
      </c>
      <c r="F87" s="33" t="s">
        <v>22</v>
      </c>
      <c r="G87" s="32" t="s">
        <v>20</v>
      </c>
      <c r="H87" s="33" t="s">
        <v>22</v>
      </c>
      <c r="I87" s="33" t="s">
        <v>22</v>
      </c>
      <c r="J87" s="32" t="s">
        <v>20</v>
      </c>
      <c r="K87" s="28" t="s">
        <v>375</v>
      </c>
    </row>
    <row r="88" spans="1:11" ht="33.75" customHeight="1" x14ac:dyDescent="0.25">
      <c r="A88" s="82" t="s">
        <v>376</v>
      </c>
      <c r="B88" s="83" t="s">
        <v>360</v>
      </c>
      <c r="C88" s="84" t="s">
        <v>377</v>
      </c>
      <c r="D88" s="82" t="s">
        <v>61</v>
      </c>
      <c r="E88" s="84" t="s">
        <v>378</v>
      </c>
      <c r="F88" s="26" t="s">
        <v>18</v>
      </c>
      <c r="G88" s="32" t="s">
        <v>20</v>
      </c>
      <c r="H88" s="33" t="s">
        <v>22</v>
      </c>
      <c r="I88" s="26" t="s">
        <v>18</v>
      </c>
      <c r="J88" s="32" t="s">
        <v>20</v>
      </c>
      <c r="K88" s="28" t="s">
        <v>379</v>
      </c>
    </row>
    <row r="89" spans="1:11" ht="33.75" customHeight="1" x14ac:dyDescent="0.25">
      <c r="A89" s="85" t="s">
        <v>380</v>
      </c>
      <c r="B89" s="86" t="s">
        <v>360</v>
      </c>
      <c r="C89" s="87" t="s">
        <v>381</v>
      </c>
      <c r="D89" s="85" t="s">
        <v>61</v>
      </c>
      <c r="E89" s="87" t="s">
        <v>382</v>
      </c>
      <c r="F89" s="26" t="s">
        <v>18</v>
      </c>
      <c r="G89" s="32" t="s">
        <v>20</v>
      </c>
      <c r="H89" s="33" t="s">
        <v>22</v>
      </c>
      <c r="I89" s="26" t="s">
        <v>18</v>
      </c>
      <c r="J89" s="32" t="s">
        <v>20</v>
      </c>
      <c r="K89" s="28" t="s">
        <v>383</v>
      </c>
    </row>
    <row r="90" spans="1:11" ht="33.75" customHeight="1" x14ac:dyDescent="0.25">
      <c r="A90" s="82" t="s">
        <v>384</v>
      </c>
      <c r="B90" s="83" t="s">
        <v>360</v>
      </c>
      <c r="C90" s="84" t="s">
        <v>385</v>
      </c>
      <c r="D90" s="82" t="s">
        <v>61</v>
      </c>
      <c r="E90" s="84" t="s">
        <v>386</v>
      </c>
      <c r="F90" s="33" t="s">
        <v>22</v>
      </c>
      <c r="G90" s="32" t="s">
        <v>20</v>
      </c>
      <c r="H90" s="33" t="s">
        <v>22</v>
      </c>
      <c r="I90" s="33" t="s">
        <v>22</v>
      </c>
      <c r="J90" s="32" t="s">
        <v>20</v>
      </c>
      <c r="K90" s="28" t="s">
        <v>387</v>
      </c>
    </row>
    <row r="91" spans="1:11" ht="33.75" customHeight="1" x14ac:dyDescent="0.25">
      <c r="A91" s="85" t="s">
        <v>388</v>
      </c>
      <c r="B91" s="86" t="s">
        <v>360</v>
      </c>
      <c r="C91" s="87" t="s">
        <v>389</v>
      </c>
      <c r="D91" s="85" t="s">
        <v>61</v>
      </c>
      <c r="E91" s="87" t="s">
        <v>390</v>
      </c>
      <c r="F91" s="33" t="s">
        <v>22</v>
      </c>
      <c r="G91" s="32" t="s">
        <v>20</v>
      </c>
      <c r="H91" s="33" t="s">
        <v>22</v>
      </c>
      <c r="I91" s="33" t="s">
        <v>22</v>
      </c>
      <c r="J91" s="32" t="s">
        <v>20</v>
      </c>
      <c r="K91" s="28" t="s">
        <v>391</v>
      </c>
    </row>
    <row r="92" spans="1:11" ht="33.75" customHeight="1" x14ac:dyDescent="0.25">
      <c r="A92" s="82" t="s">
        <v>392</v>
      </c>
      <c r="B92" s="83" t="s">
        <v>360</v>
      </c>
      <c r="C92" s="84" t="s">
        <v>393</v>
      </c>
      <c r="D92" s="82" t="s">
        <v>61</v>
      </c>
      <c r="E92" s="84" t="s">
        <v>394</v>
      </c>
      <c r="F92" s="27" t="s">
        <v>16</v>
      </c>
      <c r="G92" s="32" t="s">
        <v>20</v>
      </c>
      <c r="H92" s="33" t="s">
        <v>22</v>
      </c>
      <c r="I92" s="27" t="s">
        <v>16</v>
      </c>
      <c r="J92" s="32" t="s">
        <v>20</v>
      </c>
      <c r="K92" s="28" t="s">
        <v>395</v>
      </c>
    </row>
    <row r="93" spans="1:11" ht="33.75" customHeight="1" x14ac:dyDescent="0.25">
      <c r="A93" s="85" t="s">
        <v>396</v>
      </c>
      <c r="B93" s="86" t="s">
        <v>360</v>
      </c>
      <c r="C93" s="87" t="s">
        <v>397</v>
      </c>
      <c r="D93" s="85" t="s">
        <v>61</v>
      </c>
      <c r="E93" s="87" t="s">
        <v>398</v>
      </c>
      <c r="F93" s="33" t="s">
        <v>22</v>
      </c>
      <c r="G93" s="32" t="s">
        <v>20</v>
      </c>
      <c r="H93" s="33" t="s">
        <v>22</v>
      </c>
      <c r="I93" s="33" t="s">
        <v>22</v>
      </c>
      <c r="J93" s="32" t="s">
        <v>20</v>
      </c>
      <c r="K93" s="28" t="s">
        <v>399</v>
      </c>
    </row>
    <row r="94" spans="1:11" ht="33.75" customHeight="1" x14ac:dyDescent="0.25">
      <c r="A94" s="82" t="s">
        <v>400</v>
      </c>
      <c r="B94" s="83" t="s">
        <v>360</v>
      </c>
      <c r="C94" s="84" t="s">
        <v>401</v>
      </c>
      <c r="D94" s="82" t="s">
        <v>90</v>
      </c>
      <c r="E94" s="84" t="s">
        <v>402</v>
      </c>
      <c r="F94" s="33" t="s">
        <v>22</v>
      </c>
      <c r="G94" s="32" t="s">
        <v>20</v>
      </c>
      <c r="H94" s="33" t="s">
        <v>22</v>
      </c>
      <c r="I94" s="33" t="s">
        <v>22</v>
      </c>
      <c r="J94" s="32" t="s">
        <v>20</v>
      </c>
      <c r="K94" s="28" t="s">
        <v>403</v>
      </c>
    </row>
    <row r="95" spans="1:11" ht="33.75" customHeight="1" x14ac:dyDescent="0.25">
      <c r="A95" s="85" t="s">
        <v>404</v>
      </c>
      <c r="B95" s="86" t="s">
        <v>360</v>
      </c>
      <c r="C95" s="87" t="s">
        <v>405</v>
      </c>
      <c r="D95" s="85" t="s">
        <v>90</v>
      </c>
      <c r="E95" s="87" t="s">
        <v>406</v>
      </c>
      <c r="F95" s="33" t="s">
        <v>22</v>
      </c>
      <c r="G95" s="32" t="s">
        <v>20</v>
      </c>
      <c r="H95" s="33" t="s">
        <v>22</v>
      </c>
      <c r="I95" s="33" t="s">
        <v>22</v>
      </c>
      <c r="J95" s="32" t="s">
        <v>20</v>
      </c>
      <c r="K95" s="28" t="s">
        <v>407</v>
      </c>
    </row>
    <row r="96" spans="1:11" ht="33.75" customHeight="1" x14ac:dyDescent="0.25">
      <c r="A96" s="82" t="s">
        <v>408</v>
      </c>
      <c r="B96" s="83" t="s">
        <v>360</v>
      </c>
      <c r="C96" s="84" t="s">
        <v>409</v>
      </c>
      <c r="D96" s="82" t="s">
        <v>90</v>
      </c>
      <c r="E96" s="84" t="s">
        <v>410</v>
      </c>
      <c r="F96" s="33" t="s">
        <v>22</v>
      </c>
      <c r="G96" s="32" t="s">
        <v>20</v>
      </c>
      <c r="H96" s="33" t="s">
        <v>22</v>
      </c>
      <c r="I96" s="33" t="s">
        <v>22</v>
      </c>
      <c r="J96" s="32" t="s">
        <v>20</v>
      </c>
      <c r="K96" s="28" t="s">
        <v>411</v>
      </c>
    </row>
    <row r="97" spans="1:11" ht="21.75" customHeight="1" x14ac:dyDescent="0.25">
      <c r="A97" s="5" t="s">
        <v>412</v>
      </c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33.75" customHeight="1" x14ac:dyDescent="0.25">
      <c r="A98" s="88" t="s">
        <v>413</v>
      </c>
      <c r="B98" s="89" t="s">
        <v>414</v>
      </c>
      <c r="C98" s="90" t="s">
        <v>415</v>
      </c>
      <c r="D98" s="88" t="s">
        <v>90</v>
      </c>
      <c r="E98" s="90" t="s">
        <v>416</v>
      </c>
      <c r="F98" s="27" t="s">
        <v>16</v>
      </c>
      <c r="G98" s="27" t="s">
        <v>16</v>
      </c>
      <c r="H98" s="27" t="s">
        <v>16</v>
      </c>
      <c r="I98" s="27" t="s">
        <v>16</v>
      </c>
      <c r="J98" s="27" t="s">
        <v>16</v>
      </c>
      <c r="K98" s="28" t="s">
        <v>417</v>
      </c>
    </row>
    <row r="99" spans="1:11" ht="33.75" customHeight="1" x14ac:dyDescent="0.25">
      <c r="A99" s="91" t="s">
        <v>418</v>
      </c>
      <c r="B99" s="92" t="s">
        <v>414</v>
      </c>
      <c r="C99" s="93" t="s">
        <v>419</v>
      </c>
      <c r="D99" s="91" t="s">
        <v>90</v>
      </c>
      <c r="E99" s="93" t="s">
        <v>420</v>
      </c>
      <c r="F99" s="27" t="s">
        <v>16</v>
      </c>
      <c r="G99" s="27" t="s">
        <v>16</v>
      </c>
      <c r="H99" s="27" t="s">
        <v>16</v>
      </c>
      <c r="I99" s="27" t="s">
        <v>16</v>
      </c>
      <c r="J99" s="27" t="s">
        <v>16</v>
      </c>
      <c r="K99" s="28" t="s">
        <v>421</v>
      </c>
    </row>
    <row r="100" spans="1:11" ht="33.75" customHeight="1" x14ac:dyDescent="0.25">
      <c r="A100" s="88" t="s">
        <v>422</v>
      </c>
      <c r="B100" s="89" t="s">
        <v>414</v>
      </c>
      <c r="C100" s="90" t="s">
        <v>423</v>
      </c>
      <c r="D100" s="88" t="s">
        <v>90</v>
      </c>
      <c r="E100" s="90" t="s">
        <v>424</v>
      </c>
      <c r="F100" s="33" t="s">
        <v>22</v>
      </c>
      <c r="G100" s="33" t="s">
        <v>22</v>
      </c>
      <c r="H100" s="33" t="s">
        <v>22</v>
      </c>
      <c r="I100" s="33" t="s">
        <v>22</v>
      </c>
      <c r="J100" s="33" t="s">
        <v>22</v>
      </c>
      <c r="K100" s="28" t="s">
        <v>425</v>
      </c>
    </row>
    <row r="101" spans="1:11" ht="33.75" customHeight="1" x14ac:dyDescent="0.25">
      <c r="A101" s="91" t="s">
        <v>426</v>
      </c>
      <c r="B101" s="92" t="s">
        <v>414</v>
      </c>
      <c r="C101" s="93" t="s">
        <v>427</v>
      </c>
      <c r="D101" s="91" t="s">
        <v>61</v>
      </c>
      <c r="E101" s="93" t="s">
        <v>428</v>
      </c>
      <c r="F101" s="32" t="s">
        <v>20</v>
      </c>
      <c r="G101" s="27" t="s">
        <v>16</v>
      </c>
      <c r="H101" s="32" t="s">
        <v>20</v>
      </c>
      <c r="I101" s="27" t="s">
        <v>16</v>
      </c>
      <c r="J101" s="33" t="s">
        <v>22</v>
      </c>
      <c r="K101" s="28" t="s">
        <v>429</v>
      </c>
    </row>
    <row r="102" spans="1:11" ht="33.75" customHeight="1" x14ac:dyDescent="0.25">
      <c r="A102" s="88" t="s">
        <v>430</v>
      </c>
      <c r="B102" s="89" t="s">
        <v>414</v>
      </c>
      <c r="C102" s="90" t="s">
        <v>431</v>
      </c>
      <c r="D102" s="88" t="s">
        <v>90</v>
      </c>
      <c r="E102" s="90" t="s">
        <v>432</v>
      </c>
      <c r="F102" s="27" t="s">
        <v>16</v>
      </c>
      <c r="G102" s="27" t="s">
        <v>16</v>
      </c>
      <c r="H102" s="27" t="s">
        <v>16</v>
      </c>
      <c r="I102" s="27" t="s">
        <v>16</v>
      </c>
      <c r="J102" s="27" t="s">
        <v>16</v>
      </c>
      <c r="K102" s="28" t="s">
        <v>433</v>
      </c>
    </row>
    <row r="103" spans="1:11" ht="33.75" customHeight="1" x14ac:dyDescent="0.25">
      <c r="A103" s="91" t="s">
        <v>434</v>
      </c>
      <c r="B103" s="92" t="s">
        <v>414</v>
      </c>
      <c r="C103" s="93" t="s">
        <v>435</v>
      </c>
      <c r="D103" s="91" t="s">
        <v>61</v>
      </c>
      <c r="E103" s="93" t="s">
        <v>436</v>
      </c>
      <c r="F103" s="33" t="s">
        <v>22</v>
      </c>
      <c r="G103" s="33" t="s">
        <v>22</v>
      </c>
      <c r="H103" s="33" t="s">
        <v>22</v>
      </c>
      <c r="I103" s="33" t="s">
        <v>22</v>
      </c>
      <c r="J103" s="33" t="s">
        <v>22</v>
      </c>
      <c r="K103" s="28" t="s">
        <v>437</v>
      </c>
    </row>
    <row r="104" spans="1:11" ht="33.75" customHeight="1" x14ac:dyDescent="0.25">
      <c r="A104" s="88" t="s">
        <v>438</v>
      </c>
      <c r="B104" s="89" t="s">
        <v>414</v>
      </c>
      <c r="C104" s="90" t="s">
        <v>439</v>
      </c>
      <c r="D104" s="88" t="s">
        <v>61</v>
      </c>
      <c r="E104" s="90" t="s">
        <v>440</v>
      </c>
      <c r="F104" s="27" t="s">
        <v>16</v>
      </c>
      <c r="G104" s="27" t="s">
        <v>16</v>
      </c>
      <c r="H104" s="27" t="s">
        <v>16</v>
      </c>
      <c r="I104" s="27" t="s">
        <v>16</v>
      </c>
      <c r="J104" s="27" t="s">
        <v>16</v>
      </c>
      <c r="K104" s="28" t="s">
        <v>441</v>
      </c>
    </row>
    <row r="105" spans="1:11" ht="33.75" customHeight="1" x14ac:dyDescent="0.25">
      <c r="A105" s="91" t="s">
        <v>442</v>
      </c>
      <c r="B105" s="92" t="s">
        <v>414</v>
      </c>
      <c r="C105" s="93" t="s">
        <v>443</v>
      </c>
      <c r="D105" s="91" t="s">
        <v>61</v>
      </c>
      <c r="E105" s="93" t="s">
        <v>444</v>
      </c>
      <c r="F105" s="33" t="s">
        <v>22</v>
      </c>
      <c r="G105" s="33" t="s">
        <v>22</v>
      </c>
      <c r="H105" s="33" t="s">
        <v>22</v>
      </c>
      <c r="I105" s="33" t="s">
        <v>22</v>
      </c>
      <c r="J105" s="33" t="s">
        <v>22</v>
      </c>
      <c r="K105" s="28" t="s">
        <v>445</v>
      </c>
    </row>
    <row r="106" spans="1:11" ht="33.75" customHeight="1" x14ac:dyDescent="0.25">
      <c r="A106" s="88" t="s">
        <v>446</v>
      </c>
      <c r="B106" s="89" t="s">
        <v>414</v>
      </c>
      <c r="C106" s="90" t="s">
        <v>447</v>
      </c>
      <c r="D106" s="88" t="s">
        <v>61</v>
      </c>
      <c r="E106" s="90" t="s">
        <v>448</v>
      </c>
      <c r="F106" s="33" t="s">
        <v>22</v>
      </c>
      <c r="G106" s="33" t="s">
        <v>22</v>
      </c>
      <c r="H106" s="33" t="s">
        <v>22</v>
      </c>
      <c r="I106" s="33" t="s">
        <v>22</v>
      </c>
      <c r="J106" s="33" t="s">
        <v>22</v>
      </c>
      <c r="K106" s="28" t="s">
        <v>449</v>
      </c>
    </row>
    <row r="107" spans="1:11" ht="33.75" customHeight="1" x14ac:dyDescent="0.25">
      <c r="A107" s="91" t="s">
        <v>450</v>
      </c>
      <c r="B107" s="92" t="s">
        <v>414</v>
      </c>
      <c r="C107" s="93" t="s">
        <v>451</v>
      </c>
      <c r="D107" s="91" t="s">
        <v>61</v>
      </c>
      <c r="E107" s="93" t="s">
        <v>452</v>
      </c>
      <c r="F107" s="33" t="s">
        <v>22</v>
      </c>
      <c r="G107" s="33" t="s">
        <v>22</v>
      </c>
      <c r="H107" s="33" t="s">
        <v>22</v>
      </c>
      <c r="I107" s="33" t="s">
        <v>22</v>
      </c>
      <c r="J107" s="33" t="s">
        <v>22</v>
      </c>
      <c r="K107" s="28" t="s">
        <v>453</v>
      </c>
    </row>
    <row r="108" spans="1:11" ht="33.75" customHeight="1" x14ac:dyDescent="0.25">
      <c r="A108" s="88" t="s">
        <v>454</v>
      </c>
      <c r="B108" s="89" t="s">
        <v>414</v>
      </c>
      <c r="C108" s="90" t="s">
        <v>455</v>
      </c>
      <c r="D108" s="88" t="s">
        <v>61</v>
      </c>
      <c r="E108" s="90" t="s">
        <v>456</v>
      </c>
      <c r="F108" s="33" t="s">
        <v>22</v>
      </c>
      <c r="G108" s="33" t="s">
        <v>22</v>
      </c>
      <c r="H108" s="33" t="s">
        <v>22</v>
      </c>
      <c r="I108" s="33" t="s">
        <v>22</v>
      </c>
      <c r="J108" s="33" t="s">
        <v>22</v>
      </c>
      <c r="K108" s="28" t="s">
        <v>457</v>
      </c>
    </row>
    <row r="109" spans="1:11" ht="21.75" customHeight="1" x14ac:dyDescent="0.25">
      <c r="A109" s="5" t="s">
        <v>458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33.75" customHeight="1" x14ac:dyDescent="0.25">
      <c r="A110" s="94" t="s">
        <v>459</v>
      </c>
      <c r="B110" s="95" t="s">
        <v>460</v>
      </c>
      <c r="C110" s="96" t="s">
        <v>461</v>
      </c>
      <c r="D110" s="94" t="s">
        <v>61</v>
      </c>
      <c r="E110" s="96" t="s">
        <v>462</v>
      </c>
      <c r="F110" s="33" t="s">
        <v>22</v>
      </c>
      <c r="G110" s="33" t="s">
        <v>22</v>
      </c>
      <c r="H110" s="33" t="s">
        <v>22</v>
      </c>
      <c r="I110" s="33" t="s">
        <v>22</v>
      </c>
      <c r="J110" s="33" t="s">
        <v>22</v>
      </c>
      <c r="K110" s="28" t="s">
        <v>463</v>
      </c>
    </row>
    <row r="111" spans="1:11" ht="33.75" customHeight="1" x14ac:dyDescent="0.25">
      <c r="A111" s="97" t="s">
        <v>464</v>
      </c>
      <c r="B111" s="98" t="s">
        <v>460</v>
      </c>
      <c r="C111" s="99" t="s">
        <v>465</v>
      </c>
      <c r="D111" s="97" t="s">
        <v>61</v>
      </c>
      <c r="E111" s="99" t="s">
        <v>466</v>
      </c>
      <c r="F111" s="33" t="s">
        <v>22</v>
      </c>
      <c r="G111" s="33" t="s">
        <v>22</v>
      </c>
      <c r="H111" s="33" t="s">
        <v>22</v>
      </c>
      <c r="I111" s="33" t="s">
        <v>22</v>
      </c>
      <c r="J111" s="33" t="s">
        <v>22</v>
      </c>
      <c r="K111" s="28" t="s">
        <v>467</v>
      </c>
    </row>
    <row r="112" spans="1:11" ht="33.75" customHeight="1" x14ac:dyDescent="0.25">
      <c r="A112" s="94" t="s">
        <v>468</v>
      </c>
      <c r="B112" s="95" t="s">
        <v>460</v>
      </c>
      <c r="C112" s="96" t="s">
        <v>469</v>
      </c>
      <c r="D112" s="94" t="s">
        <v>61</v>
      </c>
      <c r="E112" s="96" t="s">
        <v>470</v>
      </c>
      <c r="F112" s="33" t="s">
        <v>22</v>
      </c>
      <c r="G112" s="33" t="s">
        <v>22</v>
      </c>
      <c r="H112" s="33" t="s">
        <v>22</v>
      </c>
      <c r="I112" s="33" t="s">
        <v>22</v>
      </c>
      <c r="J112" s="33" t="s">
        <v>22</v>
      </c>
      <c r="K112" s="28" t="s">
        <v>471</v>
      </c>
    </row>
    <row r="113" spans="1:11" ht="33.75" customHeight="1" x14ac:dyDescent="0.25">
      <c r="A113" s="97" t="s">
        <v>472</v>
      </c>
      <c r="B113" s="98" t="s">
        <v>460</v>
      </c>
      <c r="C113" s="99" t="s">
        <v>473</v>
      </c>
      <c r="D113" s="97" t="s">
        <v>61</v>
      </c>
      <c r="E113" s="99" t="s">
        <v>474</v>
      </c>
      <c r="F113" s="33" t="s">
        <v>22</v>
      </c>
      <c r="G113" s="33" t="s">
        <v>22</v>
      </c>
      <c r="H113" s="33" t="s">
        <v>22</v>
      </c>
      <c r="I113" s="33" t="s">
        <v>22</v>
      </c>
      <c r="J113" s="33" t="s">
        <v>22</v>
      </c>
      <c r="K113" s="28" t="s">
        <v>475</v>
      </c>
    </row>
    <row r="114" spans="1:11" ht="33.75" customHeight="1" x14ac:dyDescent="0.25">
      <c r="A114" s="94" t="s">
        <v>476</v>
      </c>
      <c r="B114" s="95" t="s">
        <v>460</v>
      </c>
      <c r="C114" s="96" t="s">
        <v>477</v>
      </c>
      <c r="D114" s="94" t="s">
        <v>61</v>
      </c>
      <c r="E114" s="96" t="s">
        <v>478</v>
      </c>
      <c r="F114" s="32" t="s">
        <v>20</v>
      </c>
      <c r="G114" s="32" t="s">
        <v>20</v>
      </c>
      <c r="H114" s="32" t="s">
        <v>20</v>
      </c>
      <c r="I114" s="32" t="s">
        <v>20</v>
      </c>
      <c r="J114" s="32" t="s">
        <v>20</v>
      </c>
      <c r="K114" s="28" t="s">
        <v>479</v>
      </c>
    </row>
    <row r="115" spans="1:11" ht="33.75" customHeight="1" x14ac:dyDescent="0.25">
      <c r="A115" s="97" t="s">
        <v>480</v>
      </c>
      <c r="B115" s="98" t="s">
        <v>460</v>
      </c>
      <c r="C115" s="99" t="s">
        <v>481</v>
      </c>
      <c r="D115" s="97" t="s">
        <v>61</v>
      </c>
      <c r="E115" s="99" t="s">
        <v>482</v>
      </c>
      <c r="F115" s="32" t="s">
        <v>20</v>
      </c>
      <c r="G115" s="32" t="s">
        <v>20</v>
      </c>
      <c r="H115" s="32" t="s">
        <v>20</v>
      </c>
      <c r="I115" s="32" t="s">
        <v>20</v>
      </c>
      <c r="J115" s="32" t="s">
        <v>20</v>
      </c>
      <c r="K115" s="28" t="s">
        <v>483</v>
      </c>
    </row>
    <row r="116" spans="1:11" ht="33.75" customHeight="1" x14ac:dyDescent="0.25">
      <c r="A116" s="94" t="s">
        <v>484</v>
      </c>
      <c r="B116" s="95" t="s">
        <v>460</v>
      </c>
      <c r="C116" s="96" t="s">
        <v>485</v>
      </c>
      <c r="D116" s="94" t="s">
        <v>61</v>
      </c>
      <c r="E116" s="96" t="s">
        <v>486</v>
      </c>
      <c r="F116" s="33" t="s">
        <v>22</v>
      </c>
      <c r="G116" s="33" t="s">
        <v>22</v>
      </c>
      <c r="H116" s="33" t="s">
        <v>22</v>
      </c>
      <c r="I116" s="33" t="s">
        <v>22</v>
      </c>
      <c r="J116" s="33" t="s">
        <v>22</v>
      </c>
      <c r="K116" s="28" t="s">
        <v>487</v>
      </c>
    </row>
    <row r="117" spans="1:11" ht="33.75" customHeight="1" x14ac:dyDescent="0.25">
      <c r="A117" s="97" t="s">
        <v>488</v>
      </c>
      <c r="B117" s="98" t="s">
        <v>460</v>
      </c>
      <c r="C117" s="99" t="s">
        <v>489</v>
      </c>
      <c r="D117" s="97" t="s">
        <v>61</v>
      </c>
      <c r="E117" s="99" t="s">
        <v>490</v>
      </c>
      <c r="F117" s="33" t="s">
        <v>22</v>
      </c>
      <c r="G117" s="33" t="s">
        <v>22</v>
      </c>
      <c r="H117" s="33" t="s">
        <v>22</v>
      </c>
      <c r="I117" s="33" t="s">
        <v>22</v>
      </c>
      <c r="J117" s="33" t="s">
        <v>22</v>
      </c>
      <c r="K117" s="28" t="s">
        <v>491</v>
      </c>
    </row>
    <row r="118" spans="1:11" ht="33.75" customHeight="1" x14ac:dyDescent="0.25">
      <c r="A118" s="94" t="s">
        <v>492</v>
      </c>
      <c r="B118" s="95" t="s">
        <v>460</v>
      </c>
      <c r="C118" s="96" t="s">
        <v>493</v>
      </c>
      <c r="D118" s="94" t="s">
        <v>90</v>
      </c>
      <c r="E118" s="96" t="s">
        <v>494</v>
      </c>
      <c r="F118" s="33" t="s">
        <v>22</v>
      </c>
      <c r="G118" s="33" t="s">
        <v>22</v>
      </c>
      <c r="H118" s="33" t="s">
        <v>22</v>
      </c>
      <c r="I118" s="33" t="s">
        <v>22</v>
      </c>
      <c r="J118" s="33" t="s">
        <v>22</v>
      </c>
      <c r="K118" s="28" t="s">
        <v>495</v>
      </c>
    </row>
    <row r="119" spans="1:11" ht="33.75" customHeight="1" x14ac:dyDescent="0.25">
      <c r="A119" s="97" t="s">
        <v>496</v>
      </c>
      <c r="B119" s="98" t="s">
        <v>460</v>
      </c>
      <c r="C119" s="99" t="s">
        <v>497</v>
      </c>
      <c r="D119" s="97" t="s">
        <v>61</v>
      </c>
      <c r="E119" s="99" t="s">
        <v>498</v>
      </c>
      <c r="F119" s="33" t="s">
        <v>22</v>
      </c>
      <c r="G119" s="33" t="s">
        <v>22</v>
      </c>
      <c r="H119" s="33" t="s">
        <v>22</v>
      </c>
      <c r="I119" s="33" t="s">
        <v>22</v>
      </c>
      <c r="J119" s="33" t="s">
        <v>22</v>
      </c>
      <c r="K119" s="28" t="s">
        <v>499</v>
      </c>
    </row>
    <row r="120" spans="1:11" ht="33.75" customHeight="1" x14ac:dyDescent="0.25">
      <c r="A120" s="94" t="s">
        <v>500</v>
      </c>
      <c r="B120" s="95" t="s">
        <v>460</v>
      </c>
      <c r="C120" s="96" t="s">
        <v>501</v>
      </c>
      <c r="D120" s="94" t="s">
        <v>61</v>
      </c>
      <c r="E120" s="96" t="s">
        <v>502</v>
      </c>
      <c r="F120" s="33" t="s">
        <v>22</v>
      </c>
      <c r="G120" s="33" t="s">
        <v>22</v>
      </c>
      <c r="H120" s="33" t="s">
        <v>22</v>
      </c>
      <c r="I120" s="33" t="s">
        <v>22</v>
      </c>
      <c r="J120" s="33" t="s">
        <v>22</v>
      </c>
      <c r="K120" s="28" t="s">
        <v>503</v>
      </c>
    </row>
    <row r="121" spans="1:11" ht="33.75" customHeight="1" x14ac:dyDescent="0.25">
      <c r="A121" s="97" t="s">
        <v>504</v>
      </c>
      <c r="B121" s="98" t="s">
        <v>460</v>
      </c>
      <c r="C121" s="99" t="s">
        <v>505</v>
      </c>
      <c r="D121" s="97" t="s">
        <v>61</v>
      </c>
      <c r="E121" s="99" t="s">
        <v>506</v>
      </c>
      <c r="F121" s="32" t="s">
        <v>20</v>
      </c>
      <c r="G121" s="32" t="s">
        <v>20</v>
      </c>
      <c r="H121" s="32" t="s">
        <v>20</v>
      </c>
      <c r="I121" s="32" t="s">
        <v>20</v>
      </c>
      <c r="J121" s="32" t="s">
        <v>20</v>
      </c>
      <c r="K121" s="28" t="s">
        <v>507</v>
      </c>
    </row>
  </sheetData>
  <mergeCells count="14">
    <mergeCell ref="A68:K68"/>
    <mergeCell ref="A83:K83"/>
    <mergeCell ref="A97:K97"/>
    <mergeCell ref="A109:K109"/>
    <mergeCell ref="A34:K34"/>
    <mergeCell ref="A43:K43"/>
    <mergeCell ref="A46:K46"/>
    <mergeCell ref="A52:K52"/>
    <mergeCell ref="A63:K63"/>
    <mergeCell ref="A1:K1"/>
    <mergeCell ref="A3:K3"/>
    <mergeCell ref="A13:K13"/>
    <mergeCell ref="A16:K16"/>
    <mergeCell ref="A20:K20"/>
  </mergeCells>
  <conditionalFormatting sqref="F3:J122">
    <cfRule type="cellIs" dxfId="3" priority="2" operator="equal">
      <formula>"C"</formula>
    </cfRule>
    <cfRule type="cellIs" dxfId="2" priority="3" operator="equal">
      <formula>"NC"</formula>
    </cfRule>
    <cfRule type="cellIs" dxfId="1" priority="4" operator="equal">
      <formula>"NA"</formula>
    </cfRule>
    <cfRule type="cellIs" dxfId="0" priority="5" operator="equal">
      <formula>"NT"</formula>
    </cfRule>
  </conditionalFormatting>
  <dataValidations count="1">
    <dataValidation type="list" allowBlank="1" sqref="F4:J12 F14:J15 F17:J19 F21:J33 F35:J42 F44:J45 F47:J51 F53:J62 F64:J67 F69:J82 F84:J96 F98:J108 F110:J121" xr:uid="{00000000-0002-0000-0100-000000000000}">
      <formula1>"C,NC,NA,NT"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7F5A"/>
  </sheetPr>
  <dimension ref="B2:I23"/>
  <sheetViews>
    <sheetView tabSelected="1" zoomScaleNormal="100" workbookViewId="0">
      <selection activeCell="D8" sqref="D8"/>
    </sheetView>
  </sheetViews>
  <sheetFormatPr baseColWidth="10" defaultColWidth="8.7109375" defaultRowHeight="15" x14ac:dyDescent="0.25"/>
  <cols>
    <col min="1" max="1" width="3" customWidth="1"/>
    <col min="2" max="2" width="5" customWidth="1"/>
    <col min="3" max="3" width="32" customWidth="1"/>
    <col min="4" max="7" width="11" customWidth="1"/>
    <col min="8" max="8" width="13" customWidth="1"/>
    <col min="9" max="9" width="14" customWidth="1"/>
  </cols>
  <sheetData>
    <row r="2" spans="2:9" ht="37.5" customHeight="1" x14ac:dyDescent="0.25">
      <c r="B2" s="4" t="s">
        <v>508</v>
      </c>
      <c r="C2" s="4"/>
      <c r="D2" s="4"/>
      <c r="E2" s="4"/>
      <c r="F2" s="4"/>
      <c r="G2" s="4"/>
      <c r="H2" s="4"/>
      <c r="I2" s="4"/>
    </row>
    <row r="3" spans="2:9" ht="18" customHeight="1" x14ac:dyDescent="0.25">
      <c r="B3" s="3" t="s">
        <v>509</v>
      </c>
      <c r="C3" s="3"/>
      <c r="D3" s="3"/>
      <c r="E3" s="3"/>
      <c r="F3" s="3"/>
      <c r="G3" s="3"/>
      <c r="H3" s="3"/>
      <c r="I3" s="3"/>
    </row>
    <row r="6" spans="2:9" ht="30" customHeight="1" x14ac:dyDescent="0.25">
      <c r="B6" s="21" t="s">
        <v>510</v>
      </c>
      <c r="C6" s="21" t="s">
        <v>47</v>
      </c>
      <c r="D6" s="21" t="s">
        <v>511</v>
      </c>
      <c r="E6" s="21" t="s">
        <v>512</v>
      </c>
      <c r="F6" s="21" t="s">
        <v>513</v>
      </c>
      <c r="G6" s="21" t="s">
        <v>514</v>
      </c>
      <c r="H6" s="21" t="s">
        <v>515</v>
      </c>
      <c r="I6" s="21" t="s">
        <v>516</v>
      </c>
    </row>
    <row r="7" spans="2:9" ht="21.75" customHeight="1" x14ac:dyDescent="0.25">
      <c r="B7" s="100" t="s">
        <v>517</v>
      </c>
      <c r="C7" s="101" t="s">
        <v>59</v>
      </c>
      <c r="D7" s="102">
        <v>9</v>
      </c>
      <c r="E7" s="13">
        <f>COUNTIF('Grille audit'!F4:J12,"C")</f>
        <v>4</v>
      </c>
      <c r="F7" s="15">
        <f>COUNTIF('Grille audit'!F4:J12,"NC")</f>
        <v>11</v>
      </c>
      <c r="G7" s="103">
        <f>COUNTIF('Grille audit'!F4:J12,"NA")</f>
        <v>10</v>
      </c>
      <c r="H7" s="17">
        <f>COUNTIF('Grille audit'!F4:J12,"NT")</f>
        <v>20</v>
      </c>
      <c r="I7" s="104">
        <f t="shared" ref="I7:I20" si="0">IF((E7+F7)=0,"N/A",E7/(E7+F7))</f>
        <v>0.26666666666666666</v>
      </c>
    </row>
    <row r="8" spans="2:9" ht="21.75" customHeight="1" x14ac:dyDescent="0.25">
      <c r="B8" s="100" t="s">
        <v>518</v>
      </c>
      <c r="C8" s="101" t="s">
        <v>99</v>
      </c>
      <c r="D8" s="102">
        <v>2</v>
      </c>
      <c r="E8" s="13">
        <f>COUNTIF('Grille audit'!F14:J15,"C")</f>
        <v>0</v>
      </c>
      <c r="F8" s="15">
        <f>COUNTIF('Grille audit'!F14:J15,"NC")</f>
        <v>0</v>
      </c>
      <c r="G8" s="103">
        <f>COUNTIF('Grille audit'!F14:J15,"NA")</f>
        <v>10</v>
      </c>
      <c r="H8" s="17">
        <f>COUNTIF('Grille audit'!F14:J15,"NT")</f>
        <v>0</v>
      </c>
      <c r="I8" s="104" t="str">
        <f t="shared" si="0"/>
        <v>N/A</v>
      </c>
    </row>
    <row r="9" spans="2:9" ht="21.75" customHeight="1" x14ac:dyDescent="0.25">
      <c r="B9" s="100" t="s">
        <v>519</v>
      </c>
      <c r="C9" s="101" t="s">
        <v>109</v>
      </c>
      <c r="D9" s="102">
        <v>3</v>
      </c>
      <c r="E9" s="13">
        <f>COUNTIF('Grille audit'!F17:J19,"C")</f>
        <v>0</v>
      </c>
      <c r="F9" s="15">
        <f>COUNTIF('Grille audit'!F17:J19,"NC")</f>
        <v>0</v>
      </c>
      <c r="G9" s="103">
        <f>COUNTIF('Grille audit'!F17:J19,"NA")</f>
        <v>0</v>
      </c>
      <c r="H9" s="17">
        <f>COUNTIF('Grille audit'!F17:J19,"NT")</f>
        <v>15</v>
      </c>
      <c r="I9" s="104" t="str">
        <f t="shared" si="0"/>
        <v>N/A</v>
      </c>
    </row>
    <row r="10" spans="2:9" ht="21.75" customHeight="1" x14ac:dyDescent="0.25">
      <c r="B10" s="100" t="s">
        <v>520</v>
      </c>
      <c r="C10" s="101" t="s">
        <v>123</v>
      </c>
      <c r="D10" s="102">
        <v>13</v>
      </c>
      <c r="E10" s="13">
        <f>COUNTIF('Grille audit'!F21:J33,"C")</f>
        <v>1</v>
      </c>
      <c r="F10" s="15">
        <f>COUNTIF('Grille audit'!F21:J33,"NC")</f>
        <v>4</v>
      </c>
      <c r="G10" s="103">
        <f>COUNTIF('Grille audit'!F21:J33,"NA")</f>
        <v>51</v>
      </c>
      <c r="H10" s="17">
        <f>COUNTIF('Grille audit'!F21:J33,"NT")</f>
        <v>9</v>
      </c>
      <c r="I10" s="104">
        <f t="shared" si="0"/>
        <v>0.2</v>
      </c>
    </row>
    <row r="11" spans="2:9" ht="21.75" customHeight="1" x14ac:dyDescent="0.25">
      <c r="B11" s="100" t="s">
        <v>521</v>
      </c>
      <c r="C11" s="101" t="s">
        <v>177</v>
      </c>
      <c r="D11" s="102">
        <v>8</v>
      </c>
      <c r="E11" s="13">
        <f>COUNTIF('Grille audit'!F35:J42,"C")</f>
        <v>0</v>
      </c>
      <c r="F11" s="15">
        <f>COUNTIF('Grille audit'!F35:J42,"NC")</f>
        <v>0</v>
      </c>
      <c r="G11" s="103">
        <f>COUNTIF('Grille audit'!F35:J42,"NA")</f>
        <v>40</v>
      </c>
      <c r="H11" s="17">
        <f>COUNTIF('Grille audit'!F35:J42,"NT")</f>
        <v>0</v>
      </c>
      <c r="I11" s="104" t="str">
        <f t="shared" si="0"/>
        <v>N/A</v>
      </c>
    </row>
    <row r="12" spans="2:9" ht="21.75" customHeight="1" x14ac:dyDescent="0.25">
      <c r="B12" s="100" t="s">
        <v>522</v>
      </c>
      <c r="C12" s="101" t="s">
        <v>210</v>
      </c>
      <c r="D12" s="102">
        <v>2</v>
      </c>
      <c r="E12" s="13">
        <f>COUNTIF('Grille audit'!F44:J45,"C")</f>
        <v>5</v>
      </c>
      <c r="F12" s="15">
        <f>COUNTIF('Grille audit'!F44:J45,"NC")</f>
        <v>5</v>
      </c>
      <c r="G12" s="103">
        <f>COUNTIF('Grille audit'!F44:J45,"NA")</f>
        <v>0</v>
      </c>
      <c r="H12" s="17">
        <f>COUNTIF('Grille audit'!F44:J45,"NT")</f>
        <v>0</v>
      </c>
      <c r="I12" s="104">
        <f t="shared" si="0"/>
        <v>0.5</v>
      </c>
    </row>
    <row r="13" spans="2:9" ht="21.75" customHeight="1" x14ac:dyDescent="0.25">
      <c r="B13" s="100" t="s">
        <v>523</v>
      </c>
      <c r="C13" s="101" t="s">
        <v>220</v>
      </c>
      <c r="D13" s="102">
        <v>5</v>
      </c>
      <c r="E13" s="13">
        <f>COUNTIF('Grille audit'!F47:J51,"C")</f>
        <v>0</v>
      </c>
      <c r="F13" s="15">
        <f>COUNTIF('Grille audit'!F47:J51,"NC")</f>
        <v>0</v>
      </c>
      <c r="G13" s="103">
        <f>COUNTIF('Grille audit'!F47:J51,"NA")</f>
        <v>0</v>
      </c>
      <c r="H13" s="17">
        <f>COUNTIF('Grille audit'!F47:J51,"NT")</f>
        <v>25</v>
      </c>
      <c r="I13" s="104" t="str">
        <f t="shared" si="0"/>
        <v>N/A</v>
      </c>
    </row>
    <row r="14" spans="2:9" ht="21.75" customHeight="1" x14ac:dyDescent="0.25">
      <c r="B14" s="100" t="s">
        <v>524</v>
      </c>
      <c r="C14" s="101" t="s">
        <v>242</v>
      </c>
      <c r="D14" s="102">
        <v>10</v>
      </c>
      <c r="E14" s="13">
        <f>COUNTIF('Grille audit'!F53:J62,"C")</f>
        <v>23</v>
      </c>
      <c r="F14" s="15">
        <f>COUNTIF('Grille audit'!F53:J62,"NC")</f>
        <v>2</v>
      </c>
      <c r="G14" s="103">
        <f>COUNTIF('Grille audit'!F53:J62,"NA")</f>
        <v>5</v>
      </c>
      <c r="H14" s="17">
        <f>COUNTIF('Grille audit'!F53:J62,"NT")</f>
        <v>20</v>
      </c>
      <c r="I14" s="104">
        <f t="shared" si="0"/>
        <v>0.92</v>
      </c>
    </row>
    <row r="15" spans="2:9" ht="21.75" customHeight="1" x14ac:dyDescent="0.25">
      <c r="B15" s="100" t="s">
        <v>525</v>
      </c>
      <c r="C15" s="101" t="s">
        <v>284</v>
      </c>
      <c r="D15" s="102">
        <v>4</v>
      </c>
      <c r="E15" s="13">
        <f>COUNTIF('Grille audit'!F64:J67,"C")</f>
        <v>2</v>
      </c>
      <c r="F15" s="15">
        <f>COUNTIF('Grille audit'!F64:J67,"NC")</f>
        <v>6</v>
      </c>
      <c r="G15" s="103">
        <f>COUNTIF('Grille audit'!F64:J67,"NA")</f>
        <v>0</v>
      </c>
      <c r="H15" s="17">
        <f>COUNTIF('Grille audit'!F64:J67,"NT")</f>
        <v>12</v>
      </c>
      <c r="I15" s="104">
        <f t="shared" si="0"/>
        <v>0.25</v>
      </c>
    </row>
    <row r="16" spans="2:9" ht="21.75" customHeight="1" x14ac:dyDescent="0.25">
      <c r="B16" s="100" t="s">
        <v>526</v>
      </c>
      <c r="C16" s="101" t="s">
        <v>302</v>
      </c>
      <c r="D16" s="102">
        <v>14</v>
      </c>
      <c r="E16" s="13">
        <f>COUNTIF('Grille audit'!F69:J82,"C")</f>
        <v>0</v>
      </c>
      <c r="F16" s="15">
        <f>COUNTIF('Grille audit'!F69:J82,"NC")</f>
        <v>0</v>
      </c>
      <c r="G16" s="103">
        <f>COUNTIF('Grille audit'!F69:J82,"NA")</f>
        <v>0</v>
      </c>
      <c r="H16" s="17">
        <f>COUNTIF('Grille audit'!F69:J82,"NT")</f>
        <v>70</v>
      </c>
      <c r="I16" s="104" t="str">
        <f t="shared" si="0"/>
        <v>N/A</v>
      </c>
    </row>
    <row r="17" spans="2:9" ht="21.75" customHeight="1" x14ac:dyDescent="0.25">
      <c r="B17" s="100" t="s">
        <v>527</v>
      </c>
      <c r="C17" s="101" t="s">
        <v>360</v>
      </c>
      <c r="D17" s="102">
        <v>13</v>
      </c>
      <c r="E17" s="13">
        <f>COUNTIF('Grille audit'!F84:J96,"C")</f>
        <v>2</v>
      </c>
      <c r="F17" s="15">
        <f>COUNTIF('Grille audit'!F84:J96,"NC")</f>
        <v>8</v>
      </c>
      <c r="G17" s="103">
        <f>COUNTIF('Grille audit'!F84:J96,"NA")</f>
        <v>26</v>
      </c>
      <c r="H17" s="17">
        <f>COUNTIF('Grille audit'!F84:J96,"NT")</f>
        <v>29</v>
      </c>
      <c r="I17" s="104">
        <f t="shared" si="0"/>
        <v>0.2</v>
      </c>
    </row>
    <row r="18" spans="2:9" ht="21.75" customHeight="1" x14ac:dyDescent="0.25">
      <c r="B18" s="100" t="s">
        <v>528</v>
      </c>
      <c r="C18" s="101" t="s">
        <v>414</v>
      </c>
      <c r="D18" s="102">
        <v>11</v>
      </c>
      <c r="E18" s="13">
        <f>COUNTIF('Grille audit'!F98:J108,"C")</f>
        <v>22</v>
      </c>
      <c r="F18" s="15">
        <f>COUNTIF('Grille audit'!F98:J108,"NC")</f>
        <v>0</v>
      </c>
      <c r="G18" s="103">
        <f>COUNTIF('Grille audit'!F98:J108,"NA")</f>
        <v>2</v>
      </c>
      <c r="H18" s="17">
        <f>COUNTIF('Grille audit'!F98:J108,"NT")</f>
        <v>31</v>
      </c>
      <c r="I18" s="104">
        <f t="shared" si="0"/>
        <v>1</v>
      </c>
    </row>
    <row r="19" spans="2:9" ht="21.75" customHeight="1" x14ac:dyDescent="0.25">
      <c r="B19" s="100" t="s">
        <v>529</v>
      </c>
      <c r="C19" s="101" t="s">
        <v>460</v>
      </c>
      <c r="D19" s="102">
        <v>12</v>
      </c>
      <c r="E19" s="13">
        <f>COUNTIF('Grille audit'!F110:J121,"C")</f>
        <v>0</v>
      </c>
      <c r="F19" s="15">
        <f>COUNTIF('Grille audit'!F110:J121,"NC")</f>
        <v>0</v>
      </c>
      <c r="G19" s="103">
        <f>COUNTIF('Grille audit'!F110:J121,"NA")</f>
        <v>15</v>
      </c>
      <c r="H19" s="17">
        <f>COUNTIF('Grille audit'!F110:J121,"NT")</f>
        <v>45</v>
      </c>
      <c r="I19" s="104" t="str">
        <f t="shared" si="0"/>
        <v>N/A</v>
      </c>
    </row>
    <row r="20" spans="2:9" ht="30" customHeight="1" x14ac:dyDescent="0.25">
      <c r="B20" s="105" t="s">
        <v>530</v>
      </c>
      <c r="C20" s="105" t="s">
        <v>531</v>
      </c>
      <c r="D20" s="105">
        <v>106</v>
      </c>
      <c r="E20" s="106">
        <f>E7+E8+E9+E10+E11+E12+E13+E14+E15+E16+E17+E18+E19</f>
        <v>59</v>
      </c>
      <c r="F20" s="107">
        <f>F7+F8+F9+F10+F11+F12+F13+F14+F15+F16+F17+F18+F19</f>
        <v>36</v>
      </c>
      <c r="G20" s="105"/>
      <c r="H20" s="105"/>
      <c r="I20" s="108">
        <f t="shared" si="0"/>
        <v>0.62105263157894741</v>
      </c>
    </row>
    <row r="22" spans="2:9" ht="39.75" customHeight="1" x14ac:dyDescent="0.25">
      <c r="B22" s="2">
        <f>I20</f>
        <v>0.62105263157894741</v>
      </c>
      <c r="C22" s="2"/>
      <c r="D22" s="2"/>
      <c r="E22" s="1" t="s">
        <v>532</v>
      </c>
      <c r="F22" s="1"/>
      <c r="G22" s="1"/>
      <c r="H22" s="1"/>
      <c r="I22" s="1"/>
    </row>
    <row r="23" spans="2:9" ht="39.75" customHeight="1" x14ac:dyDescent="0.25">
      <c r="B23" s="2"/>
      <c r="C23" s="2"/>
      <c r="D23" s="2"/>
      <c r="E23" s="1"/>
      <c r="F23" s="1"/>
      <c r="G23" s="1"/>
      <c r="H23" s="1"/>
      <c r="I23" s="1"/>
    </row>
  </sheetData>
  <mergeCells count="4">
    <mergeCell ref="B2:I2"/>
    <mergeCell ref="B3:I3"/>
    <mergeCell ref="B22:D23"/>
    <mergeCell ref="E22:I2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4973A"/>
  </sheetPr>
  <dimension ref="B2:K33"/>
  <sheetViews>
    <sheetView zoomScaleNormal="100" workbookViewId="0">
      <selection activeCell="C13" sqref="C13"/>
    </sheetView>
  </sheetViews>
  <sheetFormatPr baseColWidth="10" defaultColWidth="8.7109375" defaultRowHeight="15" x14ac:dyDescent="0.25"/>
  <cols>
    <col min="1" max="1" width="3" customWidth="1"/>
    <col min="2" max="2" width="10" customWidth="1"/>
    <col min="3" max="3" width="40" customWidth="1"/>
    <col min="4" max="4" width="8" customWidth="1"/>
    <col min="5" max="5" width="14" customWidth="1"/>
    <col min="6" max="6" width="18" customWidth="1"/>
    <col min="7" max="8" width="12" customWidth="1"/>
    <col min="9" max="9" width="28" customWidth="1"/>
    <col min="10" max="10" width="16" customWidth="1"/>
  </cols>
  <sheetData>
    <row r="2" spans="2:11" ht="36" customHeight="1" x14ac:dyDescent="0.25">
      <c r="B2" s="4" t="s">
        <v>533</v>
      </c>
      <c r="C2" s="4"/>
      <c r="D2" s="4"/>
      <c r="E2" s="4"/>
      <c r="F2" s="4"/>
      <c r="G2" s="4"/>
      <c r="H2" s="4"/>
      <c r="I2" s="4"/>
      <c r="J2" s="4"/>
    </row>
    <row r="3" spans="2:11" ht="18" customHeight="1" x14ac:dyDescent="0.25">
      <c r="B3" s="3" t="s">
        <v>534</v>
      </c>
      <c r="C3" s="3"/>
      <c r="D3" s="3"/>
      <c r="E3" s="3"/>
      <c r="F3" s="3"/>
      <c r="G3" s="3"/>
      <c r="H3" s="3"/>
      <c r="I3" s="3"/>
      <c r="J3" s="3"/>
    </row>
    <row r="5" spans="2:11" ht="27.75" customHeight="1" x14ac:dyDescent="0.25">
      <c r="B5" s="21" t="s">
        <v>46</v>
      </c>
      <c r="C5" s="21" t="s">
        <v>535</v>
      </c>
      <c r="D5" s="21" t="s">
        <v>49</v>
      </c>
      <c r="E5" s="21" t="s">
        <v>536</v>
      </c>
      <c r="F5" s="21" t="s">
        <v>537</v>
      </c>
      <c r="G5" s="21" t="s">
        <v>538</v>
      </c>
      <c r="H5" s="21" t="s">
        <v>539</v>
      </c>
      <c r="I5" s="21" t="s">
        <v>540</v>
      </c>
      <c r="J5" s="21" t="s">
        <v>541</v>
      </c>
      <c r="K5" s="21" t="s">
        <v>542</v>
      </c>
    </row>
    <row r="6" spans="2:11" ht="21.75" customHeight="1" x14ac:dyDescent="0.25">
      <c r="B6" s="109" t="s">
        <v>58</v>
      </c>
      <c r="C6" s="110" t="s">
        <v>543</v>
      </c>
      <c r="D6" s="109" t="s">
        <v>61</v>
      </c>
      <c r="E6" s="111" t="s">
        <v>544</v>
      </c>
      <c r="F6" s="110" t="s">
        <v>545</v>
      </c>
      <c r="G6" s="109" t="s">
        <v>546</v>
      </c>
      <c r="H6" s="109"/>
      <c r="I6" s="110" t="s">
        <v>547</v>
      </c>
      <c r="J6" s="109" t="s">
        <v>548</v>
      </c>
      <c r="K6" s="109"/>
    </row>
    <row r="7" spans="2:11" ht="21.75" customHeight="1" x14ac:dyDescent="0.25">
      <c r="B7" s="112" t="s">
        <v>113</v>
      </c>
      <c r="C7" s="113" t="s">
        <v>549</v>
      </c>
      <c r="D7" s="112" t="s">
        <v>90</v>
      </c>
      <c r="E7" s="114" t="s">
        <v>550</v>
      </c>
      <c r="F7" s="113" t="s">
        <v>551</v>
      </c>
      <c r="G7" s="112" t="s">
        <v>552</v>
      </c>
      <c r="H7" s="112"/>
      <c r="I7" s="113" t="s">
        <v>553</v>
      </c>
      <c r="J7" s="112" t="s">
        <v>548</v>
      </c>
      <c r="K7" s="112"/>
    </row>
    <row r="8" spans="2:11" ht="21.75" customHeight="1" x14ac:dyDescent="0.25">
      <c r="B8" s="109" t="s">
        <v>258</v>
      </c>
      <c r="C8" s="110" t="s">
        <v>554</v>
      </c>
      <c r="D8" s="109" t="s">
        <v>61</v>
      </c>
      <c r="E8" s="115" t="s">
        <v>550</v>
      </c>
      <c r="F8" s="110" t="s">
        <v>555</v>
      </c>
      <c r="G8" s="109" t="s">
        <v>556</v>
      </c>
      <c r="H8" s="109"/>
      <c r="I8" s="110" t="s">
        <v>557</v>
      </c>
      <c r="J8" s="109" t="s">
        <v>548</v>
      </c>
      <c r="K8" s="109"/>
    </row>
    <row r="9" spans="2:11" ht="21.75" customHeight="1" x14ac:dyDescent="0.25">
      <c r="B9" s="112" t="s">
        <v>283</v>
      </c>
      <c r="C9" s="113" t="s">
        <v>558</v>
      </c>
      <c r="D9" s="112" t="s">
        <v>61</v>
      </c>
      <c r="E9" s="116" t="s">
        <v>544</v>
      </c>
      <c r="F9" s="113" t="s">
        <v>551</v>
      </c>
      <c r="G9" s="112" t="s">
        <v>546</v>
      </c>
      <c r="H9" s="112"/>
      <c r="I9" s="113" t="s">
        <v>559</v>
      </c>
      <c r="J9" s="112" t="s">
        <v>548</v>
      </c>
      <c r="K9" s="112"/>
    </row>
    <row r="10" spans="2:11" ht="21.75" customHeight="1" x14ac:dyDescent="0.25">
      <c r="B10" s="109" t="s">
        <v>359</v>
      </c>
      <c r="C10" s="110" t="s">
        <v>560</v>
      </c>
      <c r="D10" s="109" t="s">
        <v>61</v>
      </c>
      <c r="E10" s="111" t="s">
        <v>544</v>
      </c>
      <c r="F10" s="110" t="s">
        <v>561</v>
      </c>
      <c r="G10" s="109" t="s">
        <v>552</v>
      </c>
      <c r="H10" s="109"/>
      <c r="I10" s="110" t="s">
        <v>562</v>
      </c>
      <c r="J10" s="109" t="s">
        <v>548</v>
      </c>
      <c r="K10" s="109"/>
    </row>
    <row r="11" spans="2:11" ht="21.75" customHeight="1" x14ac:dyDescent="0.25">
      <c r="B11" s="112" t="s">
        <v>438</v>
      </c>
      <c r="C11" s="113" t="s">
        <v>563</v>
      </c>
      <c r="D11" s="112" t="s">
        <v>61</v>
      </c>
      <c r="E11" s="114" t="s">
        <v>550</v>
      </c>
      <c r="F11" s="113" t="s">
        <v>551</v>
      </c>
      <c r="G11" s="112" t="s">
        <v>556</v>
      </c>
      <c r="H11" s="112"/>
      <c r="I11" s="113" t="s">
        <v>564</v>
      </c>
      <c r="J11" s="112" t="s">
        <v>548</v>
      </c>
      <c r="K11" s="112"/>
    </row>
    <row r="12" spans="2:11" ht="21.75" customHeight="1" x14ac:dyDescent="0.25">
      <c r="B12" s="109" t="s">
        <v>131</v>
      </c>
      <c r="C12" s="110" t="s">
        <v>565</v>
      </c>
      <c r="D12" s="109" t="s">
        <v>61</v>
      </c>
      <c r="E12" s="115" t="s">
        <v>550</v>
      </c>
      <c r="F12" s="110" t="s">
        <v>566</v>
      </c>
      <c r="G12" s="109" t="s">
        <v>567</v>
      </c>
      <c r="H12" s="109"/>
      <c r="I12" s="110" t="s">
        <v>568</v>
      </c>
      <c r="J12" s="109" t="s">
        <v>548</v>
      </c>
      <c r="K12" s="109"/>
    </row>
    <row r="13" spans="2:11" ht="21.75" customHeight="1" x14ac:dyDescent="0.25">
      <c r="B13" s="112" t="s">
        <v>326</v>
      </c>
      <c r="C13" s="113" t="s">
        <v>569</v>
      </c>
      <c r="D13" s="112" t="s">
        <v>90</v>
      </c>
      <c r="E13" s="114" t="s">
        <v>550</v>
      </c>
      <c r="F13" s="113" t="s">
        <v>551</v>
      </c>
      <c r="G13" s="112" t="s">
        <v>552</v>
      </c>
      <c r="H13" s="112"/>
      <c r="I13" s="113" t="s">
        <v>570</v>
      </c>
      <c r="J13" s="112" t="s">
        <v>548</v>
      </c>
      <c r="K13" s="112"/>
    </row>
    <row r="14" spans="2:11" ht="19.5" customHeight="1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2:11" ht="19.5" customHeight="1" x14ac:dyDescent="0.25"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2:11" ht="19.5" customHeight="1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11" ht="19.5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2:11" ht="19.5" customHeight="1" x14ac:dyDescent="0.25"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2:11" ht="19.5" customHeight="1" x14ac:dyDescent="0.25"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2:11" ht="19.5" customHeight="1" x14ac:dyDescent="0.25"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2:11" ht="19.5" customHeight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  <row r="22" spans="2:11" ht="19.5" customHeight="1" x14ac:dyDescent="0.25"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ht="19.5" customHeight="1" x14ac:dyDescent="0.25"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spans="2:11" ht="19.5" customHeight="1" x14ac:dyDescent="0.25"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  <row r="25" spans="2:11" ht="19.5" customHeight="1" x14ac:dyDescent="0.25"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2:11" ht="19.5" customHeight="1" x14ac:dyDescent="0.25"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2:11" ht="19.5" customHeight="1" x14ac:dyDescent="0.25"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2:11" ht="19.5" customHeight="1" x14ac:dyDescent="0.25">
      <c r="B28" s="117"/>
      <c r="C28" s="117"/>
      <c r="D28" s="117"/>
      <c r="E28" s="117"/>
      <c r="F28" s="117"/>
      <c r="G28" s="117"/>
      <c r="H28" s="117"/>
      <c r="I28" s="117"/>
      <c r="J28" s="117"/>
      <c r="K28" s="117"/>
    </row>
    <row r="29" spans="2:11" ht="19.5" customHeight="1" x14ac:dyDescent="0.25"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2:11" ht="19.5" customHeight="1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2:11" ht="19.5" customHeight="1" x14ac:dyDescent="0.25">
      <c r="B31" s="118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2:11" ht="19.5" customHeight="1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2:11" ht="19.5" customHeight="1" x14ac:dyDescent="0.25"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</sheetData>
  <mergeCells count="2">
    <mergeCell ref="B2:J2"/>
    <mergeCell ref="B3:J3"/>
  </mergeCells>
  <dataValidations count="3">
    <dataValidation type="list" allowBlank="1" sqref="E6:E33" xr:uid="{00000000-0002-0000-0300-000000000000}">
      <formula1>"Critique,Majeure,Mineure"</formula1>
      <formula2>0</formula2>
    </dataValidation>
    <dataValidation type="list" allowBlank="1" sqref="G6:G33" xr:uid="{00000000-0002-0000-0300-000001000000}">
      <formula1>"0.5j,1j,2j,3j,5j,&gt;5j"</formula1>
      <formula2>0</formula2>
    </dataValidation>
    <dataValidation type="list" allowBlank="1" sqref="J6:J33" xr:uid="{00000000-0002-0000-0300-000002000000}">
      <formula1>"À faire,En cours,Terminé,Reporté"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Mode d'emploi</vt:lpstr>
      <vt:lpstr>Grille audit</vt:lpstr>
      <vt:lpstr>Synthèse</vt:lpstr>
      <vt:lpstr>Plan de correction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Rémi Voluer</cp:lastModifiedBy>
  <cp:revision>0</cp:revision>
  <dcterms:created xsi:type="dcterms:W3CDTF">2026-03-26T07:44:54Z</dcterms:created>
  <dcterms:modified xsi:type="dcterms:W3CDTF">2026-06-23T11:01:05Z</dcterms:modified>
  <dc:language>en-US</dc:language>
</cp:coreProperties>
</file>